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250" tabRatio="899" activeTab="7"/>
  </bookViews>
  <sheets>
    <sheet name="Приложение 3" sheetId="1" r:id="rId1"/>
    <sheet name="Приложение 8 " sheetId="2" r:id="rId2"/>
    <sheet name="Приложение №  7" sheetId="3" r:id="rId3"/>
    <sheet name="Приложение 5 " sheetId="4" r:id="rId4"/>
    <sheet name="Приложение 6" sheetId="5" r:id="rId5"/>
    <sheet name="Приложение 4" sheetId="6" r:id="rId6"/>
    <sheet name="Приложение 10" sheetId="7" r:id="rId7"/>
    <sheet name="приложение № 9" sheetId="8" r:id="rId8"/>
  </sheets>
  <definedNames>
    <definedName name="_xlnm.Print_Area" localSheetId="0">'Приложение 3'!$A$1:$F$181</definedName>
    <definedName name="_xlnm.Print_Area" localSheetId="1">'Приложение 8 '!$A$1:$E$39</definedName>
    <definedName name="_xlnm.Print_Area" localSheetId="2">'Приложение №  7'!$A$1:$D$65</definedName>
  </definedNames>
  <calcPr fullCalcOnLoad="1"/>
</workbook>
</file>

<file path=xl/sharedStrings.xml><?xml version="1.0" encoding="utf-8"?>
<sst xmlns="http://schemas.openxmlformats.org/spreadsheetml/2006/main" count="1445" uniqueCount="222">
  <si>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</si>
  <si>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</si>
  <si>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</si>
  <si>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</si>
  <si>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</si>
  <si>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</si>
  <si>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</si>
  <si>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</si>
  <si>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</si>
  <si>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</si>
  <si>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</si>
  <si>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</si>
  <si>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</si>
  <si>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</si>
  <si>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</si>
  <si>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</si>
  <si>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</si>
  <si>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</si>
  <si>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</si>
  <si>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</si>
  <si>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</si>
  <si>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</si>
  <si>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</si>
  <si>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</si>
  <si>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</si>
  <si>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</si>
  <si>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</si>
  <si>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</si>
  <si>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</si>
  <si>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</si>
  <si>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</si>
  <si>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</si>
  <si>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</si>
  <si>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</si>
  <si>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</si>
  <si>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</si>
  <si>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</si>
  <si>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</si>
  <si>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</si>
  <si>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</si>
  <si>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</si>
  <si>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</si>
  <si>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</si>
  <si>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</si>
  <si>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</si>
  <si>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</si>
  <si>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</si>
  <si>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</si>
  <si>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</si>
  <si>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</si>
  <si>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</si>
  <si>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</si>
  <si>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</si>
  <si>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</si>
  <si>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</si>
  <si>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</si>
  <si>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</si>
  <si>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</si>
  <si>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</si>
  <si>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</si>
  <si>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</si>
  <si>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</si>
  <si>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</si>
  <si>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</si>
  <si>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</si>
  <si>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</si>
  <si>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</si>
  <si>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</si>
  <si>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</si>
  <si>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</si>
  <si>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</si>
  <si>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</si>
  <si>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</si>
  <si>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</si>
  <si>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</si>
  <si>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</si>
  <si>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</si>
  <si>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направлениям деятельности), группам и подгруппам видов расходов 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</si>
  <si>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</si>
  <si>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</si>
  <si>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</si>
  <si>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</si>
  <si>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</si>
  <si>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</si>
  <si>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</si>
  <si>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</si>
  <si>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</si>
  <si>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</si>
  <si>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</si>
  <si>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</si>
  <si>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</si>
  <si>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</si>
  <si>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</si>
  <si>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</si>
  <si>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</si>
  <si>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Реализация мероприятий  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</si>
  <si>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</si>
  <si>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</si>
  <si>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</si>
  <si>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</si>
  <si>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</si>
  <si>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 xml:space="preserve">Мероприятия в области 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</si>
  <si>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</si>
  <si>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</si>
  <si>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</si>
  <si>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 xml:space="preserve">классификации бюджета городского поселения Приобье </t>
  </si>
  <si>
    <t>Приложение № 5</t>
  </si>
  <si>
    <t>Приложение № 6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</si>
  <si>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</si>
  <si>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</si>
  <si>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</si>
  <si>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</si>
  <si>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0502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</si>
  <si>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</si>
  <si>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</si>
  <si>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</si>
  <si>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</si>
  <si>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</si>
  <si>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</si>
  <si>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</si>
  <si>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</si>
  <si>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</si>
  <si>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</si>
  <si>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</si>
  <si>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</si>
  <si>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</si>
  <si>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</si>
  <si>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</si>
  <si>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</si>
  <si>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>0309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</si>
  <si>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</si>
  <si>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 xml:space="preserve">Распределение бюджетных ассигнований  по разделам и подразделам </t>
  </si>
  <si>
    <t xml:space="preserve">         классификации расходов бюджета городского поселения Приобье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</si>
  <si>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</si>
  <si>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</si>
  <si>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</si>
  <si>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</si>
  <si>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</si>
  <si>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</si>
  <si>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</si>
  <si>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</si>
  <si>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</si>
  <si>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</si>
  <si>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</si>
  <si>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</si>
  <si>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</si>
  <si>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</si>
  <si>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</si>
  <si>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капитальный ремонт и ремонт автомобильных дорог общего пользования местного значения</t>
  </si>
  <si>
    <t>2570189111</t>
  </si>
  <si>
    <t>Расходы проведение диагностики автомобильных дорог</t>
  </si>
  <si>
    <t>2570189112</t>
  </si>
  <si>
    <t>Расходы на межевание земельных участков</t>
  </si>
  <si>
    <t xml:space="preserve">                                     ……… .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</si>
  <si>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</si>
  <si>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</si>
  <si>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</si>
  <si>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</si>
  <si>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</si>
  <si>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</si>
  <si>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 xml:space="preserve">Сумма на 2023 год </t>
  </si>
  <si>
    <t>Мероприятия по содействию улучшению положения на рынке труда не занятых трудовой деятельностью и безработных граждан</t>
  </si>
  <si>
    <t>0401</t>
  </si>
  <si>
    <t>4010000000</t>
  </si>
  <si>
    <t>4010059300</t>
  </si>
  <si>
    <t>40100D9300</t>
  </si>
  <si>
    <t>ЗАГС</t>
  </si>
  <si>
    <t>Предоставление субсидий  организациям</t>
  </si>
  <si>
    <t>Исполнение судебных актов</t>
  </si>
  <si>
    <t>классификации бюджета городского поселения Приобье на 2022 год</t>
  </si>
  <si>
    <t>Межбюджетные трансферты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</si>
  <si>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</si>
  <si>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</si>
  <si>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</si>
  <si>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</si>
  <si>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</si>
  <si>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</si>
  <si>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</si>
  <si>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</si>
  <si>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</si>
  <si>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пионерская 344, кладбище  4255, внешнее  5198,4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</si>
  <si>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</si>
  <si>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</si>
  <si>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</si>
  <si>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    на плановый период 2023 и 2024 годов                           тыс. руб.</t>
  </si>
  <si>
    <t xml:space="preserve">                                      на 2022 год                                                      тыс. руб.</t>
  </si>
  <si>
    <t>0113 -</t>
  </si>
  <si>
    <t>0310</t>
  </si>
  <si>
    <t>2560189111</t>
  </si>
  <si>
    <t>на 2022 год</t>
  </si>
  <si>
    <t xml:space="preserve">                                          на плановый период 2023 и 2024 годов                 тыс. руб.</t>
  </si>
  <si>
    <t>на плановый период 2023 и 2024 годов                     тыс. руб.</t>
  </si>
  <si>
    <t xml:space="preserve">Сумма на 2024 год  </t>
  </si>
  <si>
    <t xml:space="preserve"> Реализация  мероприятий по содействию трудоустройству граждан</t>
  </si>
  <si>
    <t>Условно утвержденные  расходы</t>
  </si>
  <si>
    <t>Иные  бюджетные  ассигнования</t>
  </si>
  <si>
    <t>Приложение № 3</t>
  </si>
  <si>
    <t>Приложение № 4</t>
  </si>
  <si>
    <t xml:space="preserve">                                                                                                                                          Приложение  № 7</t>
  </si>
  <si>
    <t xml:space="preserve">                                                                                                                                          Приложение  № 8 </t>
  </si>
  <si>
    <t xml:space="preserve">                             Приложение №91</t>
  </si>
  <si>
    <t xml:space="preserve">                             Приложение № 10</t>
  </si>
  <si>
    <t>Расходы на благоустройство территорий муниципальных образований</t>
  </si>
  <si>
    <t>Муниципальная программа "Профилактика правонарушений в сфере общественного порядка в городском поселении Приобье на 2022-2024 годы"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</si>
  <si>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</si>
  <si>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 xml:space="preserve">статьям муниципальных программ и непрограммным </t>
  </si>
  <si>
    <t>направлениям деятельност), группам и подгруппам видов расходов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</si>
  <si>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</si>
  <si>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</si>
  <si>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                           на  плановый период 2023 и 2024 годов                        тыс. руб.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</si>
  <si>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</si>
  <si>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</si>
  <si>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</si>
  <si>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Расходы на  содержание резервов материальных ресурсов (запасов) для предупреждения, ликвидации чрезвычайных ситуаций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</si>
  <si>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</si>
  <si>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 xml:space="preserve">муниципальных программ  и непрограммным </t>
  </si>
  <si>
    <t xml:space="preserve"> направлениям деятельносит, группам и подгруппам видов расходов </t>
  </si>
  <si>
    <t>Иные межбюджетные трансферты</t>
  </si>
  <si>
    <t xml:space="preserve">Сумма на 2024 год </t>
  </si>
  <si>
    <t xml:space="preserve">  от 21 декабря 2021 года №47 </t>
  </si>
  <si>
    <t xml:space="preserve">от 21 декабря 2021 года № 47 </t>
  </si>
  <si>
    <t xml:space="preserve">  от 21 декабря 2021 года № 47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</si>
</sst>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Times New Roman Cyr"/>
      <family val="1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184" fontId="20" fillId="0" borderId="10" xfId="54" applyNumberFormat="1" applyFont="1" applyFill="1" applyBorder="1" applyAlignment="1" applyProtection="1">
      <alignment/>
      <protection hidden="1"/>
    </xf>
    <xf numFmtId="184" fontId="21" fillId="0" borderId="10" xfId="54" applyNumberFormat="1" applyFont="1" applyFill="1" applyBorder="1" applyAlignment="1" applyProtection="1">
      <alignment/>
      <protection hidden="1"/>
    </xf>
    <xf numFmtId="184" fontId="21" fillId="0" borderId="10" xfId="0" applyNumberFormat="1" applyFont="1" applyBorder="1" applyAlignment="1">
      <alignment/>
    </xf>
    <xf numFmtId="184" fontId="20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84" fontId="15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175" fontId="1" fillId="0" borderId="10" xfId="56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2" fillId="0" borderId="10" xfId="54" applyNumberFormat="1" applyFont="1" applyFill="1" applyBorder="1" applyAlignment="1" applyProtection="1">
      <alignment wrapText="1"/>
      <protection hidden="1"/>
    </xf>
    <xf numFmtId="175" fontId="1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 horizontal="center"/>
    </xf>
    <xf numFmtId="175" fontId="5" fillId="0" borderId="1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5" fontId="18" fillId="0" borderId="10" xfId="0" applyNumberFormat="1" applyFont="1" applyBorder="1" applyAlignment="1">
      <alignment/>
    </xf>
    <xf numFmtId="0" fontId="23" fillId="0" borderId="0" xfId="56" applyNumberFormat="1" applyFont="1" applyFill="1" applyAlignment="1" applyProtection="1">
      <alignment horizontal="center" wrapText="1"/>
      <protection hidden="1"/>
    </xf>
    <xf numFmtId="184" fontId="1" fillId="0" borderId="10" xfId="5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3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0" xfId="56" applyFont="1">
      <alignment/>
      <protection/>
    </xf>
    <xf numFmtId="0" fontId="12" fillId="0" borderId="0" xfId="0" applyFont="1" applyAlignment="1">
      <alignment/>
    </xf>
    <xf numFmtId="0" fontId="18" fillId="0" borderId="0" xfId="56" applyNumberFormat="1" applyFont="1" applyFill="1" applyAlignment="1" applyProtection="1">
      <alignment/>
      <protection hidden="1"/>
    </xf>
    <xf numFmtId="0" fontId="12" fillId="0" borderId="0" xfId="56" applyNumberFormat="1" applyFont="1" applyFill="1" applyAlignment="1" applyProtection="1">
      <alignment horizontal="right"/>
      <protection hidden="1"/>
    </xf>
    <xf numFmtId="0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8" fillId="0" borderId="11" xfId="56" applyNumberFormat="1" applyFont="1" applyFill="1" applyBorder="1" applyAlignment="1" applyProtection="1">
      <alignment wrapText="1"/>
      <protection hidden="1"/>
    </xf>
    <xf numFmtId="175" fontId="25" fillId="0" borderId="10" xfId="56" applyNumberFormat="1" applyFont="1" applyFill="1" applyBorder="1" applyAlignment="1" applyProtection="1">
      <alignment/>
      <protection hidden="1"/>
    </xf>
    <xf numFmtId="194" fontId="24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0" fontId="26" fillId="0" borderId="10" xfId="0" applyFont="1" applyBorder="1" applyAlignment="1">
      <alignment wrapText="1"/>
    </xf>
    <xf numFmtId="192" fontId="12" fillId="34" borderId="10" xfId="53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 horizontal="center"/>
    </xf>
    <xf numFmtId="0" fontId="18" fillId="0" borderId="11" xfId="56" applyNumberFormat="1" applyFont="1" applyFill="1" applyBorder="1" applyAlignment="1" applyProtection="1">
      <alignment wrapText="1"/>
      <protection hidden="1"/>
    </xf>
    <xf numFmtId="174" fontId="18" fillId="0" borderId="11" xfId="56" applyNumberFormat="1" applyFont="1" applyFill="1" applyBorder="1" applyAlignment="1" applyProtection="1">
      <alignment wrapText="1"/>
      <protection hidden="1"/>
    </xf>
    <xf numFmtId="174" fontId="18" fillId="0" borderId="11" xfId="56" applyNumberFormat="1" applyFont="1" applyFill="1" applyBorder="1" applyAlignment="1" applyProtection="1">
      <alignment/>
      <protection hidden="1"/>
    </xf>
    <xf numFmtId="177" fontId="18" fillId="0" borderId="11" xfId="56" applyNumberFormat="1" applyFont="1" applyFill="1" applyBorder="1" applyAlignment="1" applyProtection="1">
      <alignment/>
      <protection hidden="1"/>
    </xf>
    <xf numFmtId="175" fontId="18" fillId="0" borderId="11" xfId="56" applyNumberFormat="1" applyFont="1" applyFill="1" applyBorder="1" applyAlignment="1" applyProtection="1">
      <alignment/>
      <protection hidden="1"/>
    </xf>
    <xf numFmtId="49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49" fontId="18" fillId="0" borderId="10" xfId="0" applyNumberFormat="1" applyFont="1" applyBorder="1" applyAlignment="1">
      <alignment horizontal="right"/>
    </xf>
    <xf numFmtId="175" fontId="21" fillId="0" borderId="10" xfId="56" applyNumberFormat="1" applyFont="1" applyFill="1" applyBorder="1" applyAlignment="1" applyProtection="1">
      <alignment/>
      <protection hidden="1"/>
    </xf>
    <xf numFmtId="175" fontId="63" fillId="0" borderId="10" xfId="56" applyNumberFormat="1" applyFont="1" applyFill="1" applyBorder="1" applyAlignment="1" applyProtection="1">
      <alignment/>
      <protection hidden="1"/>
    </xf>
    <xf numFmtId="184" fontId="21" fillId="0" borderId="10" xfId="0" applyNumberFormat="1" applyFont="1" applyFill="1" applyBorder="1" applyAlignment="1">
      <alignment/>
    </xf>
    <xf numFmtId="184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1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>
      <alignment/>
    </xf>
    <xf numFmtId="174" fontId="18" fillId="0" borderId="10" xfId="56" applyNumberFormat="1" applyFont="1" applyFill="1" applyBorder="1" applyAlignment="1" applyProtection="1">
      <alignment horizontal="right" wrapText="1"/>
      <protection hidden="1"/>
    </xf>
    <xf numFmtId="174" fontId="18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6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4" fontId="65" fillId="0" borderId="10" xfId="56" applyNumberFormat="1" applyFont="1" applyFill="1" applyBorder="1" applyAlignment="1" applyProtection="1">
      <alignment wrapText="1"/>
      <protection hidden="1"/>
    </xf>
    <xf numFmtId="174" fontId="65" fillId="0" borderId="10" xfId="56" applyNumberFormat="1" applyFont="1" applyFill="1" applyBorder="1" applyAlignment="1" applyProtection="1">
      <alignment/>
      <protection hidden="1"/>
    </xf>
    <xf numFmtId="176" fontId="65" fillId="0" borderId="10" xfId="56" applyNumberFormat="1" applyFont="1" applyFill="1" applyBorder="1" applyAlignment="1" applyProtection="1">
      <alignment wrapText="1"/>
      <protection hidden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6" fillId="0" borderId="0" xfId="0" applyFont="1" applyAlignment="1">
      <alignment horizontal="center" wrapText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/>
    </xf>
    <xf numFmtId="0" fontId="18" fillId="0" borderId="17" xfId="56" applyNumberFormat="1" applyFont="1" applyFill="1" applyBorder="1" applyAlignment="1" applyProtection="1">
      <alignment horizontal="center" vertical="center"/>
      <protection hidden="1"/>
    </xf>
    <xf numFmtId="0" fontId="18" fillId="0" borderId="11" xfId="56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/>
    </xf>
    <xf numFmtId="0" fontId="12" fillId="0" borderId="0" xfId="56" applyFont="1" applyAlignment="1">
      <alignment horizontal="right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56" applyNumberFormat="1" applyFont="1" applyFill="1" applyAlignment="1" applyProtection="1">
      <alignment horizontal="right"/>
      <protection hidden="1"/>
    </xf>
    <xf numFmtId="0" fontId="16" fillId="0" borderId="0" xfId="56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4" fillId="0" borderId="10" xfId="56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20" xfId="0" applyBorder="1" applyAlignment="1">
      <alignment/>
    </xf>
    <xf numFmtId="0" fontId="13" fillId="0" borderId="0" xfId="0" applyFont="1" applyAlignment="1">
      <alignment horizontal="right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zoomScalePageLayoutView="0" workbookViewId="0" topLeftCell="A1">
      <selection activeCell="C4" sqref="C4:F4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11.625" style="0" customWidth="1"/>
    <col min="6" max="6" width="13.375" style="0" customWidth="1"/>
    <col min="11" max="11" width="57.00390625" style="0" customWidth="1"/>
  </cols>
  <sheetData>
    <row r="1" spans="1:6" ht="12.75">
      <c r="A1" s="24"/>
      <c r="B1" s="24"/>
      <c r="C1" s="24"/>
      <c r="D1" s="24"/>
      <c r="E1" s="215" t="s">
        <v>196</v>
      </c>
      <c r="F1" s="215"/>
    </row>
    <row r="2" spans="1:6" ht="12.75">
      <c r="A2" s="23"/>
      <c r="B2" s="216" t="s">
        <v>53</v>
      </c>
      <c r="C2" s="216"/>
      <c r="D2" s="216"/>
      <c r="E2" s="216"/>
      <c r="F2" s="216"/>
    </row>
    <row r="3" spans="1:6" ht="12.75">
      <c r="A3" s="23"/>
      <c r="B3" s="23"/>
      <c r="C3" s="24"/>
      <c r="D3" s="216" t="s">
        <v>65</v>
      </c>
      <c r="E3" s="216"/>
      <c r="F3" s="216"/>
    </row>
    <row r="4" spans="1:6" ht="12.75">
      <c r="A4" s="56"/>
      <c r="B4" s="59"/>
      <c r="C4" s="253" t="s">
        <v>219</v>
      </c>
      <c r="D4" s="253"/>
      <c r="E4" s="253"/>
      <c r="F4" s="253"/>
    </row>
    <row r="5" spans="1:6" ht="14.25" customHeight="1">
      <c r="A5" s="217" t="s">
        <v>80</v>
      </c>
      <c r="B5" s="217"/>
      <c r="C5" s="217"/>
      <c r="D5" s="217"/>
      <c r="E5" s="217"/>
      <c r="F5" s="217"/>
    </row>
    <row r="6" spans="1:7" ht="13.5" customHeight="1">
      <c r="A6" s="214" t="s">
        <v>205</v>
      </c>
      <c r="B6" s="214"/>
      <c r="C6" s="214"/>
      <c r="D6" s="214"/>
      <c r="E6" s="214"/>
      <c r="F6" s="214"/>
      <c r="G6" s="59"/>
    </row>
    <row r="7" spans="1:6" ht="14.25" customHeight="1">
      <c r="A7" s="214" t="s">
        <v>206</v>
      </c>
      <c r="B7" s="214"/>
      <c r="C7" s="214"/>
      <c r="D7" s="214"/>
      <c r="E7" s="214"/>
      <c r="F7" s="214"/>
    </row>
    <row r="8" spans="1:6" ht="15.75" customHeight="1">
      <c r="A8" s="214" t="s">
        <v>169</v>
      </c>
      <c r="B8" s="214"/>
      <c r="C8" s="214"/>
      <c r="D8" s="214"/>
      <c r="E8" s="214"/>
      <c r="F8" s="214"/>
    </row>
    <row r="9" spans="1:6" ht="23.25" customHeight="1" thickBot="1">
      <c r="A9" s="73"/>
      <c r="B9" s="73"/>
      <c r="C9" s="73"/>
      <c r="D9" s="73"/>
      <c r="E9" s="73"/>
      <c r="F9" s="136" t="s">
        <v>74</v>
      </c>
    </row>
    <row r="10" spans="1:6" ht="12.75">
      <c r="A10" s="74" t="s">
        <v>0</v>
      </c>
      <c r="B10" s="75" t="s">
        <v>1</v>
      </c>
      <c r="C10" s="75" t="s">
        <v>2</v>
      </c>
      <c r="D10" s="75" t="s">
        <v>37</v>
      </c>
      <c r="E10" s="75" t="s">
        <v>58</v>
      </c>
      <c r="F10" s="76" t="s">
        <v>73</v>
      </c>
    </row>
    <row r="11" spans="1:6" ht="12.75">
      <c r="A11" s="89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</row>
    <row r="12" spans="1:6" ht="12.75">
      <c r="A12" s="141" t="s">
        <v>5</v>
      </c>
      <c r="B12" s="142">
        <v>1</v>
      </c>
      <c r="C12" s="143"/>
      <c r="D12" s="144"/>
      <c r="E12" s="145"/>
      <c r="F12" s="133">
        <f>F13+F22+F32+F38</f>
        <v>31115.100000000002</v>
      </c>
    </row>
    <row r="13" spans="1:6" ht="39.75" customHeight="1">
      <c r="A13" s="91" t="s">
        <v>6</v>
      </c>
      <c r="B13" s="129">
        <v>1</v>
      </c>
      <c r="C13" s="146">
        <v>2</v>
      </c>
      <c r="D13" s="147"/>
      <c r="E13" s="148"/>
      <c r="F13" s="131">
        <f>F14</f>
        <v>6753.5</v>
      </c>
    </row>
    <row r="14" spans="1:6" ht="15.75" customHeight="1">
      <c r="A14" s="86" t="s">
        <v>82</v>
      </c>
      <c r="B14" s="129">
        <v>1</v>
      </c>
      <c r="C14" s="146">
        <v>2</v>
      </c>
      <c r="D14" s="147">
        <v>4000000000</v>
      </c>
      <c r="E14" s="148"/>
      <c r="F14" s="131">
        <f>F15</f>
        <v>6753.5</v>
      </c>
    </row>
    <row r="15" spans="1:6" ht="42" customHeight="1">
      <c r="A15" s="98" t="s">
        <v>81</v>
      </c>
      <c r="B15" s="129">
        <v>1</v>
      </c>
      <c r="C15" s="146">
        <v>2</v>
      </c>
      <c r="D15" s="147">
        <v>4010000000</v>
      </c>
      <c r="E15" s="148"/>
      <c r="F15" s="131">
        <f>F16+F19</f>
        <v>6753.5</v>
      </c>
    </row>
    <row r="16" spans="1:6" ht="17.25" customHeight="1">
      <c r="A16" s="91" t="s">
        <v>91</v>
      </c>
      <c r="B16" s="129">
        <v>1</v>
      </c>
      <c r="C16" s="146">
        <v>2</v>
      </c>
      <c r="D16" s="147">
        <v>4010002030</v>
      </c>
      <c r="E16" s="148"/>
      <c r="F16" s="131">
        <f>F17</f>
        <v>1891</v>
      </c>
    </row>
    <row r="17" spans="1:6" ht="79.5" customHeight="1">
      <c r="A17" s="91" t="s">
        <v>59</v>
      </c>
      <c r="B17" s="129">
        <v>1</v>
      </c>
      <c r="C17" s="146">
        <v>2</v>
      </c>
      <c r="D17" s="147">
        <v>4010002030</v>
      </c>
      <c r="E17" s="148">
        <v>100</v>
      </c>
      <c r="F17" s="131">
        <f>F18</f>
        <v>1891</v>
      </c>
    </row>
    <row r="18" spans="1:6" ht="28.5" customHeight="1">
      <c r="A18" s="91" t="s">
        <v>60</v>
      </c>
      <c r="B18" s="129">
        <v>1</v>
      </c>
      <c r="C18" s="146">
        <v>2</v>
      </c>
      <c r="D18" s="147">
        <v>4010002030</v>
      </c>
      <c r="E18" s="148">
        <v>120</v>
      </c>
      <c r="F18" s="131">
        <v>1891</v>
      </c>
    </row>
    <row r="19" spans="1:6" ht="28.5" customHeight="1">
      <c r="A19" s="98" t="s">
        <v>92</v>
      </c>
      <c r="B19" s="129">
        <v>1</v>
      </c>
      <c r="C19" s="146">
        <v>2</v>
      </c>
      <c r="D19" s="147">
        <v>4010002060</v>
      </c>
      <c r="E19" s="148"/>
      <c r="F19" s="131">
        <f>F20</f>
        <v>4862.5</v>
      </c>
    </row>
    <row r="20" spans="1:6" ht="75.75" customHeight="1">
      <c r="A20" s="91" t="s">
        <v>59</v>
      </c>
      <c r="B20" s="129">
        <v>1</v>
      </c>
      <c r="C20" s="146">
        <v>2</v>
      </c>
      <c r="D20" s="147">
        <v>4010002060</v>
      </c>
      <c r="E20" s="148">
        <v>100</v>
      </c>
      <c r="F20" s="131">
        <f>F21</f>
        <v>4862.5</v>
      </c>
    </row>
    <row r="21" spans="1:6" ht="27" customHeight="1">
      <c r="A21" s="91" t="s">
        <v>60</v>
      </c>
      <c r="B21" s="129">
        <v>1</v>
      </c>
      <c r="C21" s="146">
        <v>2</v>
      </c>
      <c r="D21" s="147">
        <v>4010002060</v>
      </c>
      <c r="E21" s="148">
        <v>120</v>
      </c>
      <c r="F21" s="131">
        <v>4862.5</v>
      </c>
    </row>
    <row r="22" spans="1:6" ht="66" customHeight="1">
      <c r="A22" s="91" t="s">
        <v>8</v>
      </c>
      <c r="B22" s="129">
        <v>1</v>
      </c>
      <c r="C22" s="146">
        <v>4</v>
      </c>
      <c r="D22" s="148"/>
      <c r="E22" s="148"/>
      <c r="F22" s="131">
        <f>F23</f>
        <v>22147.9</v>
      </c>
    </row>
    <row r="23" spans="1:6" ht="18.75" customHeight="1">
      <c r="A23" s="86" t="s">
        <v>82</v>
      </c>
      <c r="B23" s="129">
        <v>1</v>
      </c>
      <c r="C23" s="146">
        <v>4</v>
      </c>
      <c r="D23" s="148">
        <v>4000000000</v>
      </c>
      <c r="E23" s="148"/>
      <c r="F23" s="131">
        <f>F24</f>
        <v>22147.9</v>
      </c>
    </row>
    <row r="24" spans="1:6" ht="40.5" customHeight="1">
      <c r="A24" s="98" t="s">
        <v>81</v>
      </c>
      <c r="B24" s="129">
        <v>1</v>
      </c>
      <c r="C24" s="146">
        <v>4</v>
      </c>
      <c r="D24" s="147">
        <v>4010000000</v>
      </c>
      <c r="E24" s="148"/>
      <c r="F24" s="131">
        <f>F25</f>
        <v>22147.9</v>
      </c>
    </row>
    <row r="25" spans="1:6" ht="33" customHeight="1">
      <c r="A25" s="91" t="s">
        <v>99</v>
      </c>
      <c r="B25" s="129">
        <v>1</v>
      </c>
      <c r="C25" s="146">
        <v>4</v>
      </c>
      <c r="D25" s="147">
        <v>4010002040</v>
      </c>
      <c r="E25" s="148"/>
      <c r="F25" s="131">
        <f>F26+F28+F30</f>
        <v>22147.9</v>
      </c>
    </row>
    <row r="26" spans="1:6" ht="81.75" customHeight="1">
      <c r="A26" s="91" t="s">
        <v>59</v>
      </c>
      <c r="B26" s="129">
        <v>1</v>
      </c>
      <c r="C26" s="146">
        <v>4</v>
      </c>
      <c r="D26" s="147">
        <v>4010002040</v>
      </c>
      <c r="E26" s="148">
        <v>100</v>
      </c>
      <c r="F26" s="131">
        <f>F27</f>
        <v>22047.9</v>
      </c>
    </row>
    <row r="27" spans="1:6" ht="30" customHeight="1">
      <c r="A27" s="91" t="s">
        <v>60</v>
      </c>
      <c r="B27" s="129">
        <v>1</v>
      </c>
      <c r="C27" s="146">
        <v>4</v>
      </c>
      <c r="D27" s="147">
        <v>4010002040</v>
      </c>
      <c r="E27" s="148">
        <v>120</v>
      </c>
      <c r="F27" s="131">
        <v>22047.9</v>
      </c>
    </row>
    <row r="28" spans="1:6" ht="45.75" customHeight="1">
      <c r="A28" s="91" t="s">
        <v>125</v>
      </c>
      <c r="B28" s="129">
        <v>1</v>
      </c>
      <c r="C28" s="146">
        <v>4</v>
      </c>
      <c r="D28" s="147">
        <v>4010002040</v>
      </c>
      <c r="E28" s="148">
        <v>200</v>
      </c>
      <c r="F28" s="131">
        <f>F29</f>
        <v>100</v>
      </c>
    </row>
    <row r="29" spans="1:6" ht="44.25" customHeight="1">
      <c r="A29" s="91" t="s">
        <v>103</v>
      </c>
      <c r="B29" s="129">
        <v>1</v>
      </c>
      <c r="C29" s="146">
        <v>4</v>
      </c>
      <c r="D29" s="147">
        <v>4010002040</v>
      </c>
      <c r="E29" s="148">
        <v>240</v>
      </c>
      <c r="F29" s="131">
        <v>100</v>
      </c>
    </row>
    <row r="30" spans="1:6" ht="18.75" customHeight="1">
      <c r="A30" s="91" t="s">
        <v>61</v>
      </c>
      <c r="B30" s="129">
        <v>1</v>
      </c>
      <c r="C30" s="146">
        <v>4</v>
      </c>
      <c r="D30" s="147">
        <v>4010002040</v>
      </c>
      <c r="E30" s="148">
        <v>800</v>
      </c>
      <c r="F30" s="131">
        <f>F31</f>
        <v>0</v>
      </c>
    </row>
    <row r="31" spans="1:6" ht="14.25" customHeight="1">
      <c r="A31" s="91" t="s">
        <v>62</v>
      </c>
      <c r="B31" s="129">
        <v>1</v>
      </c>
      <c r="C31" s="146">
        <v>4</v>
      </c>
      <c r="D31" s="147">
        <v>4010002040</v>
      </c>
      <c r="E31" s="148">
        <v>850</v>
      </c>
      <c r="F31" s="131">
        <v>0</v>
      </c>
    </row>
    <row r="32" spans="1:6" ht="12.75">
      <c r="A32" s="91" t="s">
        <v>13</v>
      </c>
      <c r="B32" s="129">
        <v>1</v>
      </c>
      <c r="C32" s="146">
        <v>11</v>
      </c>
      <c r="D32" s="147"/>
      <c r="E32" s="148"/>
      <c r="F32" s="131">
        <f>F33</f>
        <v>134</v>
      </c>
    </row>
    <row r="33" spans="1:6" ht="12.75">
      <c r="A33" s="99" t="s">
        <v>82</v>
      </c>
      <c r="B33" s="129">
        <v>1</v>
      </c>
      <c r="C33" s="146">
        <v>11</v>
      </c>
      <c r="D33" s="147">
        <v>4000000000</v>
      </c>
      <c r="E33" s="145"/>
      <c r="F33" s="131">
        <f>F34</f>
        <v>134</v>
      </c>
    </row>
    <row r="34" spans="1:6" ht="36" customHeight="1">
      <c r="A34" s="86" t="s">
        <v>159</v>
      </c>
      <c r="B34" s="129">
        <v>1</v>
      </c>
      <c r="C34" s="146">
        <v>11</v>
      </c>
      <c r="D34" s="147">
        <v>4080000000</v>
      </c>
      <c r="E34" s="148"/>
      <c r="F34" s="131">
        <f>F35</f>
        <v>134</v>
      </c>
    </row>
    <row r="35" spans="1:6" ht="24.75" customHeight="1">
      <c r="A35" s="86" t="s">
        <v>104</v>
      </c>
      <c r="B35" s="129">
        <v>1</v>
      </c>
      <c r="C35" s="146">
        <v>11</v>
      </c>
      <c r="D35" s="147">
        <v>4080020210</v>
      </c>
      <c r="E35" s="148"/>
      <c r="F35" s="131">
        <f>F36</f>
        <v>134</v>
      </c>
    </row>
    <row r="36" spans="1:6" ht="13.5" customHeight="1">
      <c r="A36" s="91" t="s">
        <v>61</v>
      </c>
      <c r="B36" s="129">
        <v>1</v>
      </c>
      <c r="C36" s="146">
        <v>11</v>
      </c>
      <c r="D36" s="147">
        <v>4080020210</v>
      </c>
      <c r="E36" s="148">
        <v>800</v>
      </c>
      <c r="F36" s="131">
        <f>F37</f>
        <v>134</v>
      </c>
    </row>
    <row r="37" spans="1:6" ht="12.75">
      <c r="A37" s="91" t="s">
        <v>63</v>
      </c>
      <c r="B37" s="129">
        <v>1</v>
      </c>
      <c r="C37" s="146">
        <v>11</v>
      </c>
      <c r="D37" s="147">
        <v>4080020210</v>
      </c>
      <c r="E37" s="148">
        <v>870</v>
      </c>
      <c r="F37" s="131">
        <v>134</v>
      </c>
    </row>
    <row r="38" spans="1:6" ht="12.75" customHeight="1">
      <c r="A38" s="141" t="s">
        <v>14</v>
      </c>
      <c r="B38" s="142">
        <v>1</v>
      </c>
      <c r="C38" s="143">
        <v>13</v>
      </c>
      <c r="D38" s="145"/>
      <c r="E38" s="145"/>
      <c r="F38" s="133">
        <f>F39</f>
        <v>2079.7</v>
      </c>
    </row>
    <row r="39" spans="1:6" ht="12.75" customHeight="1">
      <c r="A39" s="91" t="s">
        <v>82</v>
      </c>
      <c r="B39" s="129">
        <v>1</v>
      </c>
      <c r="C39" s="146">
        <v>13</v>
      </c>
      <c r="D39" s="148">
        <v>4000000000</v>
      </c>
      <c r="E39" s="148"/>
      <c r="F39" s="131">
        <f>F40+F52</f>
        <v>2079.7</v>
      </c>
    </row>
    <row r="40" spans="1:6" ht="39" customHeight="1">
      <c r="A40" s="98" t="s">
        <v>81</v>
      </c>
      <c r="B40" s="129">
        <v>1</v>
      </c>
      <c r="C40" s="146">
        <v>13</v>
      </c>
      <c r="D40" s="148">
        <v>4010000000</v>
      </c>
      <c r="E40" s="145"/>
      <c r="F40" s="176">
        <f>F41+F49</f>
        <v>1999.7</v>
      </c>
    </row>
    <row r="41" spans="1:6" ht="20.25" customHeight="1">
      <c r="A41" s="98" t="s">
        <v>90</v>
      </c>
      <c r="B41" s="129">
        <v>1</v>
      </c>
      <c r="C41" s="146">
        <v>13</v>
      </c>
      <c r="D41" s="148">
        <v>4010099990</v>
      </c>
      <c r="E41" s="145"/>
      <c r="F41" s="176">
        <f>F44+F46+F42</f>
        <v>1723.7</v>
      </c>
    </row>
    <row r="42" spans="1:6" ht="33.75" customHeight="1">
      <c r="A42" s="98" t="s">
        <v>59</v>
      </c>
      <c r="B42" s="129">
        <v>1</v>
      </c>
      <c r="C42" s="146">
        <v>13</v>
      </c>
      <c r="D42" s="148">
        <v>4010099990</v>
      </c>
      <c r="E42" s="148">
        <v>100</v>
      </c>
      <c r="F42" s="192">
        <f>F43</f>
        <v>100</v>
      </c>
    </row>
    <row r="43" spans="1:6" ht="33.75" customHeight="1">
      <c r="A43" s="98" t="s">
        <v>60</v>
      </c>
      <c r="B43" s="129">
        <v>1</v>
      </c>
      <c r="C43" s="146">
        <v>13</v>
      </c>
      <c r="D43" s="148">
        <v>4010099990</v>
      </c>
      <c r="E43" s="148">
        <v>120</v>
      </c>
      <c r="F43" s="192">
        <v>100</v>
      </c>
    </row>
    <row r="44" spans="1:6" ht="38.25" customHeight="1">
      <c r="A44" s="98" t="s">
        <v>125</v>
      </c>
      <c r="B44" s="129">
        <v>1</v>
      </c>
      <c r="C44" s="146">
        <v>13</v>
      </c>
      <c r="D44" s="148">
        <v>4010099990</v>
      </c>
      <c r="E44" s="148">
        <v>200</v>
      </c>
      <c r="F44" s="105">
        <f>F45</f>
        <v>1473.7</v>
      </c>
    </row>
    <row r="45" spans="1:6" ht="42.75" customHeight="1">
      <c r="A45" s="98" t="s">
        <v>103</v>
      </c>
      <c r="B45" s="129">
        <v>1</v>
      </c>
      <c r="C45" s="146">
        <v>13</v>
      </c>
      <c r="D45" s="148">
        <v>4010099990</v>
      </c>
      <c r="E45" s="148">
        <v>240</v>
      </c>
      <c r="F45" s="105">
        <v>1473.7</v>
      </c>
    </row>
    <row r="46" spans="1:6" ht="15.75" customHeight="1">
      <c r="A46" s="91" t="s">
        <v>61</v>
      </c>
      <c r="B46" s="129">
        <v>1</v>
      </c>
      <c r="C46" s="146">
        <v>13</v>
      </c>
      <c r="D46" s="148">
        <v>4010099990</v>
      </c>
      <c r="E46" s="105">
        <v>800</v>
      </c>
      <c r="F46" s="176">
        <f>F48+F47</f>
        <v>150</v>
      </c>
    </row>
    <row r="47" spans="1:6" ht="15.75" customHeight="1">
      <c r="A47" s="91" t="s">
        <v>168</v>
      </c>
      <c r="B47" s="129">
        <v>1</v>
      </c>
      <c r="C47" s="146">
        <v>13</v>
      </c>
      <c r="D47" s="148">
        <v>4010099990</v>
      </c>
      <c r="E47" s="105">
        <v>830</v>
      </c>
      <c r="F47" s="192">
        <v>100</v>
      </c>
    </row>
    <row r="48" spans="1:7" ht="17.25" customHeight="1">
      <c r="A48" s="91" t="s">
        <v>62</v>
      </c>
      <c r="B48" s="129">
        <v>1</v>
      </c>
      <c r="C48" s="146">
        <v>13</v>
      </c>
      <c r="D48" s="148">
        <v>4010099990</v>
      </c>
      <c r="E48" s="148">
        <v>850</v>
      </c>
      <c r="F48" s="131">
        <v>50</v>
      </c>
      <c r="G48" s="78"/>
    </row>
    <row r="49" spans="1:6" ht="40.5" customHeight="1">
      <c r="A49" s="98" t="s">
        <v>141</v>
      </c>
      <c r="B49" s="129">
        <v>1</v>
      </c>
      <c r="C49" s="146">
        <v>13</v>
      </c>
      <c r="D49" s="148">
        <v>4010089181</v>
      </c>
      <c r="E49" s="145"/>
      <c r="F49" s="131">
        <f>F50</f>
        <v>276</v>
      </c>
    </row>
    <row r="50" spans="1:6" ht="35.25" customHeight="1">
      <c r="A50" s="98" t="s">
        <v>125</v>
      </c>
      <c r="B50" s="129">
        <v>1</v>
      </c>
      <c r="C50" s="146">
        <v>13</v>
      </c>
      <c r="D50" s="148">
        <v>4010089181</v>
      </c>
      <c r="E50" s="148">
        <v>200</v>
      </c>
      <c r="F50" s="131">
        <f>F51</f>
        <v>276</v>
      </c>
    </row>
    <row r="51" spans="1:6" ht="43.5" customHeight="1">
      <c r="A51" s="98" t="s">
        <v>103</v>
      </c>
      <c r="B51" s="129">
        <v>1</v>
      </c>
      <c r="C51" s="146">
        <v>13</v>
      </c>
      <c r="D51" s="148">
        <v>4010089181</v>
      </c>
      <c r="E51" s="148">
        <v>240</v>
      </c>
      <c r="F51" s="131">
        <v>276</v>
      </c>
    </row>
    <row r="52" spans="1:6" ht="18" customHeight="1">
      <c r="A52" s="91" t="s">
        <v>170</v>
      </c>
      <c r="B52" s="129">
        <v>1</v>
      </c>
      <c r="C52" s="146">
        <v>13</v>
      </c>
      <c r="D52" s="148">
        <v>4110089020</v>
      </c>
      <c r="E52" s="148">
        <v>500</v>
      </c>
      <c r="F52" s="131">
        <f>F53</f>
        <v>80</v>
      </c>
    </row>
    <row r="53" spans="1:6" ht="22.5" customHeight="1">
      <c r="A53" s="91" t="s">
        <v>217</v>
      </c>
      <c r="B53" s="129">
        <v>1</v>
      </c>
      <c r="C53" s="146">
        <v>13</v>
      </c>
      <c r="D53" s="148">
        <v>4110089020</v>
      </c>
      <c r="E53" s="148">
        <v>540</v>
      </c>
      <c r="F53" s="131">
        <v>80</v>
      </c>
    </row>
    <row r="54" spans="1:6" ht="12.75">
      <c r="A54" s="141" t="s">
        <v>49</v>
      </c>
      <c r="B54" s="142">
        <v>2</v>
      </c>
      <c r="C54" s="143"/>
      <c r="D54" s="144"/>
      <c r="E54" s="145"/>
      <c r="F54" s="133">
        <f>F55</f>
        <v>493.8</v>
      </c>
    </row>
    <row r="55" spans="1:6" ht="25.5">
      <c r="A55" s="91" t="s">
        <v>111</v>
      </c>
      <c r="B55" s="129">
        <v>2</v>
      </c>
      <c r="C55" s="146">
        <v>3</v>
      </c>
      <c r="D55" s="175"/>
      <c r="E55" s="148"/>
      <c r="F55" s="131">
        <f>F56</f>
        <v>493.8</v>
      </c>
    </row>
    <row r="56" spans="1:6" ht="23.25" customHeight="1">
      <c r="A56" s="100" t="s">
        <v>83</v>
      </c>
      <c r="B56" s="129">
        <v>2</v>
      </c>
      <c r="C56" s="146">
        <v>3</v>
      </c>
      <c r="D56" s="147">
        <v>4000000000</v>
      </c>
      <c r="E56" s="148"/>
      <c r="F56" s="131">
        <f>F57</f>
        <v>493.8</v>
      </c>
    </row>
    <row r="57" spans="1:6" ht="39.75" customHeight="1">
      <c r="A57" s="91" t="s">
        <v>81</v>
      </c>
      <c r="B57" s="129">
        <v>2</v>
      </c>
      <c r="C57" s="146">
        <v>3</v>
      </c>
      <c r="D57" s="147">
        <v>4010000000</v>
      </c>
      <c r="E57" s="148"/>
      <c r="F57" s="131">
        <f>F58</f>
        <v>493.8</v>
      </c>
    </row>
    <row r="58" spans="1:11" ht="54" customHeight="1">
      <c r="A58" s="104" t="s">
        <v>210</v>
      </c>
      <c r="B58" s="129">
        <v>2</v>
      </c>
      <c r="C58" s="146">
        <v>3</v>
      </c>
      <c r="D58" s="147">
        <v>4010051180</v>
      </c>
      <c r="E58" s="148"/>
      <c r="F58" s="131">
        <f>F59+F61</f>
        <v>493.8</v>
      </c>
      <c r="K58" s="203"/>
    </row>
    <row r="59" spans="1:6" ht="80.25" customHeight="1">
      <c r="A59" s="91" t="s">
        <v>59</v>
      </c>
      <c r="B59" s="129">
        <v>2</v>
      </c>
      <c r="C59" s="146">
        <v>3</v>
      </c>
      <c r="D59" s="147">
        <v>4010051180</v>
      </c>
      <c r="E59" s="148">
        <v>100</v>
      </c>
      <c r="F59" s="131">
        <f>F60</f>
        <v>443.8</v>
      </c>
    </row>
    <row r="60" spans="1:6" ht="30.75" customHeight="1">
      <c r="A60" s="91" t="s">
        <v>60</v>
      </c>
      <c r="B60" s="129">
        <v>2</v>
      </c>
      <c r="C60" s="146">
        <v>3</v>
      </c>
      <c r="D60" s="147">
        <v>4010051180</v>
      </c>
      <c r="E60" s="148">
        <v>120</v>
      </c>
      <c r="F60" s="131">
        <v>443.8</v>
      </c>
    </row>
    <row r="61" spans="1:6" ht="43.5" customHeight="1">
      <c r="A61" s="91" t="s">
        <v>125</v>
      </c>
      <c r="B61" s="129">
        <v>2</v>
      </c>
      <c r="C61" s="146">
        <v>3</v>
      </c>
      <c r="D61" s="147">
        <v>4010051180</v>
      </c>
      <c r="E61" s="148">
        <v>200</v>
      </c>
      <c r="F61" s="131">
        <v>50</v>
      </c>
    </row>
    <row r="62" spans="1:6" ht="39.75" customHeight="1">
      <c r="A62" s="91" t="s">
        <v>103</v>
      </c>
      <c r="B62" s="129">
        <v>2</v>
      </c>
      <c r="C62" s="146">
        <v>3</v>
      </c>
      <c r="D62" s="147">
        <v>4010051180</v>
      </c>
      <c r="E62" s="148">
        <v>240</v>
      </c>
      <c r="F62" s="131">
        <v>50</v>
      </c>
    </row>
    <row r="63" spans="1:6" ht="29.25" customHeight="1">
      <c r="A63" s="141" t="s">
        <v>57</v>
      </c>
      <c r="B63" s="142">
        <v>3</v>
      </c>
      <c r="C63" s="143"/>
      <c r="D63" s="145"/>
      <c r="E63" s="145"/>
      <c r="F63" s="133">
        <f>F64+F75+F84+F80</f>
        <v>898.4</v>
      </c>
    </row>
    <row r="64" spans="1:6" ht="12.75">
      <c r="A64" s="163" t="s">
        <v>67</v>
      </c>
      <c r="B64" s="164">
        <v>3</v>
      </c>
      <c r="C64" s="165">
        <v>4</v>
      </c>
      <c r="D64" s="172"/>
      <c r="E64" s="166"/>
      <c r="F64" s="167">
        <f>F65</f>
        <v>319.8</v>
      </c>
    </row>
    <row r="65" spans="1:6" ht="19.5" customHeight="1">
      <c r="A65" s="98" t="s">
        <v>82</v>
      </c>
      <c r="B65" s="129">
        <v>3</v>
      </c>
      <c r="C65" s="146">
        <v>4</v>
      </c>
      <c r="D65" s="113" t="s">
        <v>142</v>
      </c>
      <c r="E65" s="145"/>
      <c r="F65" s="131">
        <f>F66</f>
        <v>319.8</v>
      </c>
    </row>
    <row r="66" spans="1:6" ht="42.75" customHeight="1">
      <c r="A66" s="91" t="s">
        <v>81</v>
      </c>
      <c r="B66" s="129">
        <v>3</v>
      </c>
      <c r="C66" s="146">
        <v>4</v>
      </c>
      <c r="D66" s="113" t="s">
        <v>163</v>
      </c>
      <c r="E66" s="145"/>
      <c r="F66" s="131">
        <f>F67+F73</f>
        <v>319.8</v>
      </c>
    </row>
    <row r="67" spans="1:6" ht="43.5" customHeight="1">
      <c r="A67" s="125" t="s">
        <v>211</v>
      </c>
      <c r="B67" s="168">
        <v>3</v>
      </c>
      <c r="C67" s="169">
        <v>4</v>
      </c>
      <c r="D67" s="113" t="s">
        <v>164</v>
      </c>
      <c r="E67" s="173"/>
      <c r="F67" s="171">
        <f>F68+F70</f>
        <v>244.6</v>
      </c>
    </row>
    <row r="68" spans="1:6" ht="83.25" customHeight="1">
      <c r="A68" s="125" t="s">
        <v>59</v>
      </c>
      <c r="B68" s="129">
        <v>3</v>
      </c>
      <c r="C68" s="146">
        <v>4</v>
      </c>
      <c r="D68" s="113" t="s">
        <v>164</v>
      </c>
      <c r="E68" s="148">
        <v>100</v>
      </c>
      <c r="F68" s="131">
        <f>F69</f>
        <v>224.6</v>
      </c>
    </row>
    <row r="69" spans="1:6" ht="26.25" customHeight="1">
      <c r="A69" s="125" t="s">
        <v>60</v>
      </c>
      <c r="B69" s="129">
        <v>3</v>
      </c>
      <c r="C69" s="146">
        <v>4</v>
      </c>
      <c r="D69" s="113" t="s">
        <v>164</v>
      </c>
      <c r="E69" s="148">
        <v>120</v>
      </c>
      <c r="F69" s="131">
        <v>224.6</v>
      </c>
    </row>
    <row r="70" spans="1:6" ht="41.25" customHeight="1">
      <c r="A70" s="91" t="s">
        <v>125</v>
      </c>
      <c r="B70" s="129">
        <v>3</v>
      </c>
      <c r="C70" s="146">
        <v>4</v>
      </c>
      <c r="D70" s="113" t="s">
        <v>164</v>
      </c>
      <c r="E70" s="148">
        <v>200</v>
      </c>
      <c r="F70" s="131">
        <v>20</v>
      </c>
    </row>
    <row r="71" spans="1:6" ht="41.25" customHeight="1">
      <c r="A71" s="91" t="s">
        <v>103</v>
      </c>
      <c r="B71" s="129">
        <v>3</v>
      </c>
      <c r="C71" s="146">
        <v>4</v>
      </c>
      <c r="D71" s="113" t="s">
        <v>164</v>
      </c>
      <c r="E71" s="148">
        <v>240</v>
      </c>
      <c r="F71" s="131">
        <v>20</v>
      </c>
    </row>
    <row r="72" spans="1:6" ht="72.75" customHeight="1">
      <c r="A72" s="125" t="s">
        <v>214</v>
      </c>
      <c r="B72" s="129">
        <v>3</v>
      </c>
      <c r="C72" s="146">
        <v>4</v>
      </c>
      <c r="D72" s="124" t="s">
        <v>165</v>
      </c>
      <c r="E72" s="148"/>
      <c r="F72" s="131">
        <f>F73</f>
        <v>75.2</v>
      </c>
    </row>
    <row r="73" spans="1:6" ht="78.75" customHeight="1">
      <c r="A73" s="125" t="s">
        <v>59</v>
      </c>
      <c r="B73" s="129">
        <v>3</v>
      </c>
      <c r="C73" s="146">
        <v>4</v>
      </c>
      <c r="D73" s="124" t="s">
        <v>165</v>
      </c>
      <c r="E73" s="148">
        <v>100</v>
      </c>
      <c r="F73" s="131">
        <f>F74</f>
        <v>75.2</v>
      </c>
    </row>
    <row r="74" spans="1:6" ht="38.25" customHeight="1">
      <c r="A74" s="125" t="s">
        <v>60</v>
      </c>
      <c r="B74" s="129">
        <v>3</v>
      </c>
      <c r="C74" s="146">
        <v>4</v>
      </c>
      <c r="D74" s="124" t="s">
        <v>165</v>
      </c>
      <c r="E74" s="148">
        <v>120</v>
      </c>
      <c r="F74" s="131">
        <v>75.2</v>
      </c>
    </row>
    <row r="75" spans="1:6" ht="17.25" customHeight="1">
      <c r="A75" s="141" t="s">
        <v>171</v>
      </c>
      <c r="B75" s="142">
        <v>3</v>
      </c>
      <c r="C75" s="143">
        <v>9</v>
      </c>
      <c r="D75" s="145"/>
      <c r="E75" s="145"/>
      <c r="F75" s="133">
        <f>F76</f>
        <v>243.1</v>
      </c>
    </row>
    <row r="76" spans="1:6" ht="23.25" customHeight="1">
      <c r="A76" s="91" t="s">
        <v>82</v>
      </c>
      <c r="B76" s="129">
        <v>3</v>
      </c>
      <c r="C76" s="146">
        <v>9</v>
      </c>
      <c r="D76" s="148">
        <v>4000000000</v>
      </c>
      <c r="E76" s="145"/>
      <c r="F76" s="131">
        <f>F77</f>
        <v>243.1</v>
      </c>
    </row>
    <row r="77" spans="1:6" ht="51.75" customHeight="1">
      <c r="A77" s="91" t="s">
        <v>145</v>
      </c>
      <c r="B77" s="129">
        <v>3</v>
      </c>
      <c r="C77" s="146">
        <v>9</v>
      </c>
      <c r="D77" s="148">
        <v>4020089141</v>
      </c>
      <c r="E77" s="145"/>
      <c r="F77" s="131">
        <f>F78</f>
        <v>243.1</v>
      </c>
    </row>
    <row r="78" spans="1:6" ht="38.25" customHeight="1">
      <c r="A78" s="91" t="s">
        <v>125</v>
      </c>
      <c r="B78" s="164">
        <v>3</v>
      </c>
      <c r="C78" s="165">
        <v>9</v>
      </c>
      <c r="D78" s="148">
        <v>4020089141</v>
      </c>
      <c r="E78" s="166">
        <v>200</v>
      </c>
      <c r="F78" s="167">
        <f>F79</f>
        <v>243.1</v>
      </c>
    </row>
    <row r="79" spans="1:6" ht="37.5" customHeight="1">
      <c r="A79" s="91" t="s">
        <v>103</v>
      </c>
      <c r="B79" s="129">
        <v>3</v>
      </c>
      <c r="C79" s="146">
        <v>9</v>
      </c>
      <c r="D79" s="148">
        <v>4020089141</v>
      </c>
      <c r="E79" s="148">
        <v>240</v>
      </c>
      <c r="F79" s="131">
        <v>243.1</v>
      </c>
    </row>
    <row r="80" spans="1:6" ht="59.25" customHeight="1">
      <c r="A80" s="208" t="s">
        <v>172</v>
      </c>
      <c r="B80" s="142">
        <v>3</v>
      </c>
      <c r="C80" s="143">
        <v>10</v>
      </c>
      <c r="D80" s="145"/>
      <c r="E80" s="145"/>
      <c r="F80" s="133">
        <f>F81</f>
        <v>282</v>
      </c>
    </row>
    <row r="81" spans="1:6" ht="19.5" customHeight="1">
      <c r="A81" s="100" t="s">
        <v>90</v>
      </c>
      <c r="B81" s="168">
        <v>3</v>
      </c>
      <c r="C81" s="169">
        <v>10</v>
      </c>
      <c r="D81" s="148">
        <v>4020099990</v>
      </c>
      <c r="E81" s="170"/>
      <c r="F81" s="171">
        <f>F82</f>
        <v>282</v>
      </c>
    </row>
    <row r="82" spans="1:6" ht="48" customHeight="1">
      <c r="A82" s="100" t="s">
        <v>125</v>
      </c>
      <c r="B82" s="168">
        <v>3</v>
      </c>
      <c r="C82" s="169">
        <v>10</v>
      </c>
      <c r="D82" s="148">
        <v>4020099990</v>
      </c>
      <c r="E82" s="170">
        <v>200</v>
      </c>
      <c r="F82" s="171">
        <f>F83</f>
        <v>282</v>
      </c>
    </row>
    <row r="83" spans="1:6" ht="37.5" customHeight="1">
      <c r="A83" s="91" t="s">
        <v>103</v>
      </c>
      <c r="B83" s="168">
        <v>3</v>
      </c>
      <c r="C83" s="169">
        <v>10</v>
      </c>
      <c r="D83" s="148">
        <v>4020099990</v>
      </c>
      <c r="E83" s="170">
        <v>240</v>
      </c>
      <c r="F83" s="171">
        <v>282</v>
      </c>
    </row>
    <row r="84" spans="1:6" ht="43.5" customHeight="1">
      <c r="A84" s="194" t="s">
        <v>102</v>
      </c>
      <c r="B84" s="142">
        <v>3</v>
      </c>
      <c r="C84" s="143">
        <v>14</v>
      </c>
      <c r="D84" s="145"/>
      <c r="E84" s="145"/>
      <c r="F84" s="133">
        <f>F85</f>
        <v>53.5</v>
      </c>
    </row>
    <row r="85" spans="1:6" ht="54.75" customHeight="1">
      <c r="A85" s="104" t="s">
        <v>203</v>
      </c>
      <c r="B85" s="179">
        <v>3</v>
      </c>
      <c r="C85" s="179">
        <v>14</v>
      </c>
      <c r="D85" s="177" t="s">
        <v>173</v>
      </c>
      <c r="E85" s="148"/>
      <c r="F85" s="131">
        <f>F86</f>
        <v>53.5</v>
      </c>
    </row>
    <row r="86" spans="1:6" ht="56.25" customHeight="1">
      <c r="A86" s="104" t="s">
        <v>174</v>
      </c>
      <c r="B86" s="179">
        <v>3</v>
      </c>
      <c r="C86" s="179">
        <v>14</v>
      </c>
      <c r="D86" s="177" t="s">
        <v>175</v>
      </c>
      <c r="E86" s="148"/>
      <c r="F86" s="131">
        <f>F87+F90</f>
        <v>53.5</v>
      </c>
    </row>
    <row r="87" spans="1:6" ht="32.25" customHeight="1">
      <c r="A87" s="104" t="s">
        <v>146</v>
      </c>
      <c r="B87" s="179">
        <v>3</v>
      </c>
      <c r="C87" s="179">
        <v>14</v>
      </c>
      <c r="D87" s="177" t="s">
        <v>176</v>
      </c>
      <c r="E87" s="148"/>
      <c r="F87" s="131">
        <f>F88</f>
        <v>53.5</v>
      </c>
    </row>
    <row r="88" spans="1:6" ht="27" customHeight="1">
      <c r="A88" s="104" t="s">
        <v>59</v>
      </c>
      <c r="B88" s="179">
        <v>3</v>
      </c>
      <c r="C88" s="179">
        <v>14</v>
      </c>
      <c r="D88" s="177" t="s">
        <v>176</v>
      </c>
      <c r="E88" s="148">
        <v>100</v>
      </c>
      <c r="F88" s="131">
        <f>F89</f>
        <v>53.5</v>
      </c>
    </row>
    <row r="89" spans="1:6" ht="27" customHeight="1">
      <c r="A89" s="104" t="s">
        <v>60</v>
      </c>
      <c r="B89" s="179">
        <v>3</v>
      </c>
      <c r="C89" s="179">
        <v>14</v>
      </c>
      <c r="D89" s="177" t="s">
        <v>176</v>
      </c>
      <c r="E89" s="148">
        <v>120</v>
      </c>
      <c r="F89" s="131">
        <v>53.5</v>
      </c>
    </row>
    <row r="90" spans="1:6" ht="27" customHeight="1">
      <c r="A90" s="104" t="s">
        <v>146</v>
      </c>
      <c r="B90" s="179">
        <v>3</v>
      </c>
      <c r="C90" s="179">
        <v>14</v>
      </c>
      <c r="D90" s="177" t="s">
        <v>177</v>
      </c>
      <c r="E90" s="148"/>
      <c r="F90" s="131">
        <f>F91</f>
        <v>0</v>
      </c>
    </row>
    <row r="91" spans="1:6" ht="27" customHeight="1">
      <c r="A91" s="104" t="s">
        <v>59</v>
      </c>
      <c r="B91" s="179">
        <v>3</v>
      </c>
      <c r="C91" s="179">
        <v>14</v>
      </c>
      <c r="D91" s="177" t="s">
        <v>177</v>
      </c>
      <c r="E91" s="148">
        <v>100</v>
      </c>
      <c r="F91" s="131">
        <f>F92</f>
        <v>0</v>
      </c>
    </row>
    <row r="92" spans="1:6" ht="27" customHeight="1">
      <c r="A92" s="104" t="s">
        <v>60</v>
      </c>
      <c r="B92" s="179">
        <v>3</v>
      </c>
      <c r="C92" s="179">
        <v>14</v>
      </c>
      <c r="D92" s="177" t="s">
        <v>177</v>
      </c>
      <c r="E92" s="148">
        <v>120</v>
      </c>
      <c r="F92" s="131">
        <v>0</v>
      </c>
    </row>
    <row r="93" spans="1:6" ht="20.25" customHeight="1">
      <c r="A93" s="141" t="s">
        <v>44</v>
      </c>
      <c r="B93" s="142">
        <v>4</v>
      </c>
      <c r="C93" s="143"/>
      <c r="D93" s="144"/>
      <c r="E93" s="145"/>
      <c r="F93" s="133">
        <f>F100+F106+F117+F123+F95</f>
        <v>16657.2</v>
      </c>
    </row>
    <row r="94" spans="1:6" ht="18" customHeight="1">
      <c r="A94" s="141" t="s">
        <v>140</v>
      </c>
      <c r="B94" s="142">
        <v>4</v>
      </c>
      <c r="C94" s="143">
        <v>1</v>
      </c>
      <c r="D94" s="144"/>
      <c r="E94" s="145"/>
      <c r="F94" s="133">
        <f>F95</f>
        <v>1168.3</v>
      </c>
    </row>
    <row r="95" spans="1:6" ht="51">
      <c r="A95" s="91" t="s">
        <v>161</v>
      </c>
      <c r="B95" s="129">
        <v>4</v>
      </c>
      <c r="C95" s="146">
        <v>1</v>
      </c>
      <c r="D95" s="147">
        <v>4060000000</v>
      </c>
      <c r="E95" s="148"/>
      <c r="F95" s="131">
        <f>F96</f>
        <v>1168.3</v>
      </c>
    </row>
    <row r="96" spans="1:6" ht="25.5">
      <c r="A96" s="91" t="s">
        <v>147</v>
      </c>
      <c r="B96" s="129">
        <v>4</v>
      </c>
      <c r="C96" s="146">
        <v>1</v>
      </c>
      <c r="D96" s="147">
        <v>4060089191</v>
      </c>
      <c r="E96" s="148"/>
      <c r="F96" s="131">
        <f>F97</f>
        <v>1168.3</v>
      </c>
    </row>
    <row r="97" spans="1:13" ht="21" customHeight="1">
      <c r="A97" s="105" t="s">
        <v>61</v>
      </c>
      <c r="B97" s="129">
        <v>4</v>
      </c>
      <c r="C97" s="146">
        <v>1</v>
      </c>
      <c r="D97" s="147">
        <v>4060089191</v>
      </c>
      <c r="E97" s="148">
        <v>800</v>
      </c>
      <c r="F97" s="131">
        <f>F98</f>
        <v>1168.3</v>
      </c>
      <c r="M97" s="78"/>
    </row>
    <row r="98" spans="1:6" ht="63.75">
      <c r="A98" s="130" t="s">
        <v>136</v>
      </c>
      <c r="B98" s="129">
        <v>4</v>
      </c>
      <c r="C98" s="146">
        <v>1</v>
      </c>
      <c r="D98" s="147">
        <v>4060089191</v>
      </c>
      <c r="E98" s="148">
        <v>810</v>
      </c>
      <c r="F98" s="131">
        <f>F99</f>
        <v>1168.3</v>
      </c>
    </row>
    <row r="99" spans="1:6" ht="76.5">
      <c r="A99" s="104" t="s">
        <v>137</v>
      </c>
      <c r="B99" s="129">
        <v>4</v>
      </c>
      <c r="C99" s="146">
        <v>1</v>
      </c>
      <c r="D99" s="147">
        <v>4060089191</v>
      </c>
      <c r="E99" s="148">
        <v>811</v>
      </c>
      <c r="F99" s="131">
        <v>1168.3</v>
      </c>
    </row>
    <row r="100" spans="1:6" ht="12.75">
      <c r="A100" s="141" t="s">
        <v>66</v>
      </c>
      <c r="B100" s="142">
        <v>4</v>
      </c>
      <c r="C100" s="143">
        <v>8</v>
      </c>
      <c r="D100" s="144"/>
      <c r="E100" s="145"/>
      <c r="F100" s="133">
        <f>F101</f>
        <v>6900</v>
      </c>
    </row>
    <row r="101" spans="1:6" ht="25.5">
      <c r="A101" s="100" t="s">
        <v>83</v>
      </c>
      <c r="B101" s="87" t="s">
        <v>84</v>
      </c>
      <c r="C101" s="87" t="s">
        <v>85</v>
      </c>
      <c r="D101" s="147">
        <v>4000000000</v>
      </c>
      <c r="E101" s="149"/>
      <c r="F101" s="131">
        <f>F102</f>
        <v>6900</v>
      </c>
    </row>
    <row r="102" spans="1:6" ht="25.5">
      <c r="A102" s="91" t="s">
        <v>69</v>
      </c>
      <c r="B102" s="87" t="s">
        <v>84</v>
      </c>
      <c r="C102" s="87" t="s">
        <v>85</v>
      </c>
      <c r="D102" s="147">
        <v>4030000000</v>
      </c>
      <c r="E102" s="88"/>
      <c r="F102" s="131">
        <f>F103</f>
        <v>6900</v>
      </c>
    </row>
    <row r="103" spans="1:6" ht="33" customHeight="1">
      <c r="A103" s="91" t="s">
        <v>110</v>
      </c>
      <c r="B103" s="87" t="s">
        <v>84</v>
      </c>
      <c r="C103" s="87" t="s">
        <v>85</v>
      </c>
      <c r="D103" s="147">
        <v>4030099990</v>
      </c>
      <c r="E103" s="87"/>
      <c r="F103" s="131">
        <f>F104</f>
        <v>6900</v>
      </c>
    </row>
    <row r="104" spans="1:6" ht="38.25">
      <c r="A104" s="91" t="s">
        <v>125</v>
      </c>
      <c r="B104" s="87" t="s">
        <v>84</v>
      </c>
      <c r="C104" s="87" t="s">
        <v>85</v>
      </c>
      <c r="D104" s="147">
        <v>4030099990</v>
      </c>
      <c r="E104" s="88">
        <v>200</v>
      </c>
      <c r="F104" s="131">
        <f>F105</f>
        <v>6900</v>
      </c>
    </row>
    <row r="105" spans="1:6" ht="42.75" customHeight="1">
      <c r="A105" s="91" t="s">
        <v>103</v>
      </c>
      <c r="B105" s="87" t="s">
        <v>84</v>
      </c>
      <c r="C105" s="87" t="s">
        <v>85</v>
      </c>
      <c r="D105" s="147">
        <v>4030099990</v>
      </c>
      <c r="E105" s="88">
        <v>240</v>
      </c>
      <c r="F105" s="131">
        <v>6900</v>
      </c>
    </row>
    <row r="106" spans="1:6" ht="18.75" customHeight="1">
      <c r="A106" s="141" t="s">
        <v>79</v>
      </c>
      <c r="B106" s="142">
        <v>4</v>
      </c>
      <c r="C106" s="143">
        <v>9</v>
      </c>
      <c r="D106" s="144"/>
      <c r="E106" s="145"/>
      <c r="F106" s="133">
        <f>F107</f>
        <v>7705.9</v>
      </c>
    </row>
    <row r="107" spans="1:6" ht="80.25" customHeight="1">
      <c r="A107" s="91" t="s">
        <v>114</v>
      </c>
      <c r="B107" s="129">
        <v>4</v>
      </c>
      <c r="C107" s="146">
        <v>9</v>
      </c>
      <c r="D107" s="150" t="s">
        <v>115</v>
      </c>
      <c r="E107" s="148"/>
      <c r="F107" s="131">
        <f>F112+F108</f>
        <v>7705.9</v>
      </c>
    </row>
    <row r="108" spans="1:6" ht="101.25" customHeight="1">
      <c r="A108" s="91" t="s">
        <v>204</v>
      </c>
      <c r="B108" s="129">
        <v>4</v>
      </c>
      <c r="C108" s="146">
        <v>9</v>
      </c>
      <c r="D108" s="150" t="s">
        <v>179</v>
      </c>
      <c r="E108" s="148"/>
      <c r="F108" s="131">
        <f>F109</f>
        <v>1705.9</v>
      </c>
    </row>
    <row r="109" spans="1:6" ht="17.25" customHeight="1">
      <c r="A109" s="91" t="s">
        <v>116</v>
      </c>
      <c r="B109" s="129">
        <v>4</v>
      </c>
      <c r="C109" s="146">
        <v>9</v>
      </c>
      <c r="D109" s="150" t="s">
        <v>178</v>
      </c>
      <c r="E109" s="148"/>
      <c r="F109" s="131">
        <f>F110</f>
        <v>1705.9</v>
      </c>
    </row>
    <row r="110" spans="1:6" ht="36.75" customHeight="1">
      <c r="A110" s="91" t="s">
        <v>125</v>
      </c>
      <c r="B110" s="129">
        <v>4</v>
      </c>
      <c r="C110" s="146">
        <v>9</v>
      </c>
      <c r="D110" s="150" t="s">
        <v>178</v>
      </c>
      <c r="E110" s="148">
        <v>200</v>
      </c>
      <c r="F110" s="131">
        <f>F111</f>
        <v>1705.9</v>
      </c>
    </row>
    <row r="111" spans="1:6" ht="34.5" customHeight="1">
      <c r="A111" s="91" t="s">
        <v>103</v>
      </c>
      <c r="B111" s="129">
        <v>4</v>
      </c>
      <c r="C111" s="146">
        <v>9</v>
      </c>
      <c r="D111" s="150" t="s">
        <v>178</v>
      </c>
      <c r="E111" s="148">
        <v>240</v>
      </c>
      <c r="F111" s="131">
        <v>1705.9</v>
      </c>
    </row>
    <row r="112" spans="1:6" ht="141.75" customHeight="1">
      <c r="A112" s="91" t="s">
        <v>117</v>
      </c>
      <c r="B112" s="129">
        <v>4</v>
      </c>
      <c r="C112" s="146">
        <v>9</v>
      </c>
      <c r="D112" s="150" t="s">
        <v>118</v>
      </c>
      <c r="E112" s="148"/>
      <c r="F112" s="131">
        <f>F113</f>
        <v>6000</v>
      </c>
    </row>
    <row r="113" spans="1:6" ht="60.75" customHeight="1">
      <c r="A113" s="91" t="s">
        <v>119</v>
      </c>
      <c r="B113" s="129">
        <v>4</v>
      </c>
      <c r="C113" s="146">
        <v>9</v>
      </c>
      <c r="D113" s="150" t="s">
        <v>120</v>
      </c>
      <c r="E113" s="148"/>
      <c r="F113" s="131">
        <f>F114</f>
        <v>6000</v>
      </c>
    </row>
    <row r="114" spans="1:6" ht="26.25" customHeight="1">
      <c r="A114" s="91" t="s">
        <v>116</v>
      </c>
      <c r="B114" s="129">
        <v>4</v>
      </c>
      <c r="C114" s="146">
        <v>9</v>
      </c>
      <c r="D114" s="150" t="s">
        <v>121</v>
      </c>
      <c r="E114" s="148"/>
      <c r="F114" s="131">
        <f>F115</f>
        <v>6000</v>
      </c>
    </row>
    <row r="115" spans="1:6" ht="38.25" customHeight="1">
      <c r="A115" s="91" t="s">
        <v>125</v>
      </c>
      <c r="B115" s="129">
        <v>4</v>
      </c>
      <c r="C115" s="146">
        <v>9</v>
      </c>
      <c r="D115" s="150" t="s">
        <v>121</v>
      </c>
      <c r="E115" s="148">
        <v>200</v>
      </c>
      <c r="F115" s="131">
        <f>F116</f>
        <v>6000</v>
      </c>
    </row>
    <row r="116" spans="1:6" ht="39.75" customHeight="1">
      <c r="A116" s="91" t="s">
        <v>103</v>
      </c>
      <c r="B116" s="129">
        <v>4</v>
      </c>
      <c r="C116" s="146">
        <v>9</v>
      </c>
      <c r="D116" s="150" t="s">
        <v>121</v>
      </c>
      <c r="E116" s="148">
        <v>240</v>
      </c>
      <c r="F116" s="131">
        <v>6000</v>
      </c>
    </row>
    <row r="117" spans="1:6" ht="15.75" customHeight="1">
      <c r="A117" s="195" t="s">
        <v>86</v>
      </c>
      <c r="B117" s="142">
        <v>4</v>
      </c>
      <c r="C117" s="143">
        <v>10</v>
      </c>
      <c r="D117" s="144"/>
      <c r="E117" s="145"/>
      <c r="F117" s="133">
        <f>F118</f>
        <v>500</v>
      </c>
    </row>
    <row r="118" spans="1:6" ht="19.5" customHeight="1">
      <c r="A118" s="98" t="s">
        <v>82</v>
      </c>
      <c r="B118" s="129">
        <v>4</v>
      </c>
      <c r="C118" s="146">
        <v>10</v>
      </c>
      <c r="D118" s="147">
        <v>4000000000</v>
      </c>
      <c r="E118" s="145"/>
      <c r="F118" s="131">
        <f>F119</f>
        <v>500</v>
      </c>
    </row>
    <row r="119" spans="1:6" ht="44.25" customHeight="1">
      <c r="A119" s="98" t="s">
        <v>81</v>
      </c>
      <c r="B119" s="129">
        <v>4</v>
      </c>
      <c r="C119" s="146">
        <v>10</v>
      </c>
      <c r="D119" s="147">
        <v>4010000000</v>
      </c>
      <c r="E119" s="148"/>
      <c r="F119" s="131">
        <f>F120</f>
        <v>500</v>
      </c>
    </row>
    <row r="120" spans="1:6" ht="29.25" customHeight="1">
      <c r="A120" s="98" t="s">
        <v>93</v>
      </c>
      <c r="B120" s="129">
        <v>4</v>
      </c>
      <c r="C120" s="146">
        <v>10</v>
      </c>
      <c r="D120" s="147">
        <v>4010002400</v>
      </c>
      <c r="E120" s="148"/>
      <c r="F120" s="131">
        <f>F121</f>
        <v>500</v>
      </c>
    </row>
    <row r="121" spans="1:6" ht="38.25" customHeight="1">
      <c r="A121" s="98" t="s">
        <v>125</v>
      </c>
      <c r="B121" s="129">
        <v>4</v>
      </c>
      <c r="C121" s="146">
        <v>10</v>
      </c>
      <c r="D121" s="147">
        <v>4010002400</v>
      </c>
      <c r="E121" s="148">
        <v>200</v>
      </c>
      <c r="F121" s="131">
        <f>F122</f>
        <v>500</v>
      </c>
    </row>
    <row r="122" spans="1:6" ht="41.25" customHeight="1">
      <c r="A122" s="98" t="s">
        <v>103</v>
      </c>
      <c r="B122" s="129">
        <v>4</v>
      </c>
      <c r="C122" s="146">
        <v>10</v>
      </c>
      <c r="D122" s="147">
        <v>4010002400</v>
      </c>
      <c r="E122" s="148">
        <v>240</v>
      </c>
      <c r="F122" s="131">
        <v>500</v>
      </c>
    </row>
    <row r="123" spans="1:6" ht="24.75" customHeight="1">
      <c r="A123" s="141" t="s">
        <v>17</v>
      </c>
      <c r="B123" s="142">
        <v>4</v>
      </c>
      <c r="C123" s="143">
        <v>12</v>
      </c>
      <c r="D123" s="144"/>
      <c r="E123" s="145"/>
      <c r="F123" s="133">
        <f>F125</f>
        <v>383</v>
      </c>
    </row>
    <row r="124" spans="1:6" ht="21" customHeight="1">
      <c r="A124" s="98" t="s">
        <v>82</v>
      </c>
      <c r="B124" s="129">
        <v>4</v>
      </c>
      <c r="C124" s="146">
        <v>12</v>
      </c>
      <c r="D124" s="147">
        <v>4000000000</v>
      </c>
      <c r="E124" s="145"/>
      <c r="F124" s="131">
        <f>F125</f>
        <v>383</v>
      </c>
    </row>
    <row r="125" spans="1:6" ht="25.5">
      <c r="A125" s="98" t="s">
        <v>69</v>
      </c>
      <c r="B125" s="129">
        <v>4</v>
      </c>
      <c r="C125" s="146">
        <v>12</v>
      </c>
      <c r="D125" s="147">
        <v>4030000000</v>
      </c>
      <c r="E125" s="145"/>
      <c r="F125" s="131">
        <f>F126</f>
        <v>383</v>
      </c>
    </row>
    <row r="126" spans="1:6" ht="15.75" customHeight="1">
      <c r="A126" s="98" t="s">
        <v>152</v>
      </c>
      <c r="B126" s="129">
        <v>4</v>
      </c>
      <c r="C126" s="146">
        <v>12</v>
      </c>
      <c r="D126" s="147">
        <v>4030089182</v>
      </c>
      <c r="E126" s="145"/>
      <c r="F126" s="131">
        <f>F128</f>
        <v>383</v>
      </c>
    </row>
    <row r="127" spans="1:6" ht="42.75" customHeight="1">
      <c r="A127" s="91" t="s">
        <v>125</v>
      </c>
      <c r="B127" s="129">
        <v>4</v>
      </c>
      <c r="C127" s="146">
        <v>12</v>
      </c>
      <c r="D127" s="147">
        <v>4030089182</v>
      </c>
      <c r="E127" s="148">
        <v>200</v>
      </c>
      <c r="F127" s="131">
        <f>F128</f>
        <v>383</v>
      </c>
    </row>
    <row r="128" spans="1:6" ht="40.5" customHeight="1">
      <c r="A128" s="91" t="s">
        <v>103</v>
      </c>
      <c r="B128" s="129">
        <v>4</v>
      </c>
      <c r="C128" s="146">
        <v>12</v>
      </c>
      <c r="D128" s="147">
        <v>4030089182</v>
      </c>
      <c r="E128" s="148">
        <v>240</v>
      </c>
      <c r="F128" s="131">
        <v>383</v>
      </c>
    </row>
    <row r="129" spans="1:6" ht="18" customHeight="1">
      <c r="A129" s="141" t="s">
        <v>70</v>
      </c>
      <c r="B129" s="142">
        <v>5</v>
      </c>
      <c r="C129" s="143"/>
      <c r="D129" s="145"/>
      <c r="E129" s="145"/>
      <c r="F129" s="133">
        <f>F130+F136+F146</f>
        <v>16165.5</v>
      </c>
    </row>
    <row r="130" spans="1:6" ht="18.75" customHeight="1">
      <c r="A130" s="141" t="s">
        <v>43</v>
      </c>
      <c r="B130" s="142">
        <v>5</v>
      </c>
      <c r="C130" s="143">
        <v>1</v>
      </c>
      <c r="D130" s="145"/>
      <c r="E130" s="145"/>
      <c r="F130" s="133">
        <f>F131</f>
        <v>720.5</v>
      </c>
    </row>
    <row r="131" spans="1:6" ht="16.5" customHeight="1">
      <c r="A131" s="98" t="s">
        <v>82</v>
      </c>
      <c r="B131" s="129">
        <v>5</v>
      </c>
      <c r="C131" s="146">
        <v>1</v>
      </c>
      <c r="D131" s="148">
        <v>4000000000</v>
      </c>
      <c r="E131" s="148"/>
      <c r="F131" s="131">
        <f>F132</f>
        <v>720.5</v>
      </c>
    </row>
    <row r="132" spans="1:6" ht="25.5">
      <c r="A132" s="91" t="s">
        <v>94</v>
      </c>
      <c r="B132" s="129">
        <v>5</v>
      </c>
      <c r="C132" s="146">
        <v>1</v>
      </c>
      <c r="D132" s="148">
        <v>4060000000</v>
      </c>
      <c r="E132" s="148"/>
      <c r="F132" s="131">
        <f>F133</f>
        <v>720.5</v>
      </c>
    </row>
    <row r="133" spans="1:6" ht="15.75" customHeight="1">
      <c r="A133" s="91" t="s">
        <v>90</v>
      </c>
      <c r="B133" s="129">
        <v>5</v>
      </c>
      <c r="C133" s="146">
        <v>1</v>
      </c>
      <c r="D133" s="148">
        <v>4060099990</v>
      </c>
      <c r="E133" s="145"/>
      <c r="F133" s="131">
        <f>F134</f>
        <v>720.5</v>
      </c>
    </row>
    <row r="134" spans="1:6" ht="40.5" customHeight="1">
      <c r="A134" s="91" t="s">
        <v>125</v>
      </c>
      <c r="B134" s="129">
        <v>5</v>
      </c>
      <c r="C134" s="146">
        <v>1</v>
      </c>
      <c r="D134" s="148">
        <v>4060099990</v>
      </c>
      <c r="E134" s="148">
        <v>200</v>
      </c>
      <c r="F134" s="131">
        <f>F135</f>
        <v>720.5</v>
      </c>
    </row>
    <row r="135" spans="1:6" ht="40.5" customHeight="1">
      <c r="A135" s="91" t="s">
        <v>103</v>
      </c>
      <c r="B135" s="129">
        <v>5</v>
      </c>
      <c r="C135" s="146">
        <v>1</v>
      </c>
      <c r="D135" s="148">
        <v>4060099990</v>
      </c>
      <c r="E135" s="148">
        <v>240</v>
      </c>
      <c r="F135" s="131">
        <v>720.5</v>
      </c>
    </row>
    <row r="136" spans="1:6" ht="22.5" customHeight="1">
      <c r="A136" s="151" t="s">
        <v>22</v>
      </c>
      <c r="B136" s="142">
        <v>5</v>
      </c>
      <c r="C136" s="143">
        <v>2</v>
      </c>
      <c r="D136" s="145"/>
      <c r="E136" s="145"/>
      <c r="F136" s="133">
        <f>F137</f>
        <v>5704</v>
      </c>
    </row>
    <row r="137" spans="1:10" ht="19.5" customHeight="1">
      <c r="A137" s="98" t="s">
        <v>82</v>
      </c>
      <c r="B137" s="129">
        <v>5</v>
      </c>
      <c r="C137" s="146">
        <v>2</v>
      </c>
      <c r="D137" s="148">
        <v>4000000000</v>
      </c>
      <c r="E137" s="148"/>
      <c r="F137" s="131">
        <f>F138</f>
        <v>5704</v>
      </c>
      <c r="J137" t="s">
        <v>153</v>
      </c>
    </row>
    <row r="138" spans="1:6" ht="25.5">
      <c r="A138" s="91" t="s">
        <v>101</v>
      </c>
      <c r="B138" s="129">
        <v>5</v>
      </c>
      <c r="C138" s="146">
        <v>2</v>
      </c>
      <c r="D138" s="148">
        <v>4060000000</v>
      </c>
      <c r="E138" s="148"/>
      <c r="F138" s="131">
        <f>F139+F143</f>
        <v>5704</v>
      </c>
    </row>
    <row r="139" spans="1:6" ht="15.75" customHeight="1">
      <c r="A139" s="91" t="s">
        <v>167</v>
      </c>
      <c r="B139" s="129">
        <v>5</v>
      </c>
      <c r="C139" s="146">
        <v>2</v>
      </c>
      <c r="D139" s="148">
        <v>4060061100</v>
      </c>
      <c r="E139" s="148"/>
      <c r="F139" s="131">
        <f>F140</f>
        <v>5400</v>
      </c>
    </row>
    <row r="140" spans="1:6" ht="18.75" customHeight="1">
      <c r="A140" s="105" t="s">
        <v>61</v>
      </c>
      <c r="B140" s="129">
        <v>5</v>
      </c>
      <c r="C140" s="146">
        <v>2</v>
      </c>
      <c r="D140" s="148">
        <v>4060061100</v>
      </c>
      <c r="E140" s="148">
        <v>800</v>
      </c>
      <c r="F140" s="131">
        <f>F141</f>
        <v>5400</v>
      </c>
    </row>
    <row r="141" spans="1:6" ht="66.75" customHeight="1">
      <c r="A141" s="130" t="s">
        <v>136</v>
      </c>
      <c r="B141" s="129">
        <v>5</v>
      </c>
      <c r="C141" s="146">
        <v>2</v>
      </c>
      <c r="D141" s="148">
        <v>4060061100</v>
      </c>
      <c r="E141" s="148">
        <v>810</v>
      </c>
      <c r="F141" s="131">
        <f>F142</f>
        <v>5400</v>
      </c>
    </row>
    <row r="142" spans="1:6" ht="70.5" customHeight="1">
      <c r="A142" s="104" t="s">
        <v>137</v>
      </c>
      <c r="B142" s="129">
        <v>5</v>
      </c>
      <c r="C142" s="146">
        <v>2</v>
      </c>
      <c r="D142" s="148">
        <v>4060061100</v>
      </c>
      <c r="E142" s="148">
        <v>811</v>
      </c>
      <c r="F142" s="131">
        <v>5400</v>
      </c>
    </row>
    <row r="143" spans="1:6" ht="51" customHeight="1">
      <c r="A143" s="91" t="s">
        <v>213</v>
      </c>
      <c r="B143" s="129">
        <v>5</v>
      </c>
      <c r="C143" s="146">
        <v>2</v>
      </c>
      <c r="D143" s="148">
        <v>4060089101</v>
      </c>
      <c r="E143" s="148"/>
      <c r="F143" s="131">
        <f>F144</f>
        <v>304</v>
      </c>
    </row>
    <row r="144" spans="1:6" ht="43.5" customHeight="1">
      <c r="A144" s="91" t="s">
        <v>125</v>
      </c>
      <c r="B144" s="129">
        <v>5</v>
      </c>
      <c r="C144" s="146">
        <v>2</v>
      </c>
      <c r="D144" s="148">
        <v>4060089101</v>
      </c>
      <c r="E144" s="148">
        <v>200</v>
      </c>
      <c r="F144" s="131">
        <f>F145</f>
        <v>304</v>
      </c>
    </row>
    <row r="145" spans="1:6" ht="39" customHeight="1">
      <c r="A145" s="91" t="s">
        <v>87</v>
      </c>
      <c r="B145" s="129">
        <v>5</v>
      </c>
      <c r="C145" s="146">
        <v>2</v>
      </c>
      <c r="D145" s="148">
        <v>4060089101</v>
      </c>
      <c r="E145" s="148">
        <v>240</v>
      </c>
      <c r="F145" s="131">
        <v>304</v>
      </c>
    </row>
    <row r="146" spans="1:6" ht="22.5" customHeight="1">
      <c r="A146" s="141" t="s">
        <v>40</v>
      </c>
      <c r="B146" s="142">
        <v>5</v>
      </c>
      <c r="C146" s="143">
        <v>3</v>
      </c>
      <c r="D146" s="145"/>
      <c r="E146" s="145"/>
      <c r="F146" s="133">
        <f>F147</f>
        <v>9741</v>
      </c>
    </row>
    <row r="147" spans="1:6" ht="25.5" customHeight="1">
      <c r="A147" s="91" t="s">
        <v>68</v>
      </c>
      <c r="B147" s="129">
        <v>5</v>
      </c>
      <c r="C147" s="146">
        <v>3</v>
      </c>
      <c r="D147" s="148">
        <v>4000000000</v>
      </c>
      <c r="E147" s="148"/>
      <c r="F147" s="131">
        <f>F148</f>
        <v>9741</v>
      </c>
    </row>
    <row r="148" spans="1:6" ht="25.5">
      <c r="A148" s="91" t="s">
        <v>100</v>
      </c>
      <c r="B148" s="129">
        <v>5</v>
      </c>
      <c r="C148" s="146">
        <v>3</v>
      </c>
      <c r="D148" s="148">
        <v>4060000000</v>
      </c>
      <c r="E148" s="148"/>
      <c r="F148" s="131">
        <f>F152+F149</f>
        <v>9741</v>
      </c>
    </row>
    <row r="149" spans="1:6" ht="25.5">
      <c r="A149" s="91" t="s">
        <v>202</v>
      </c>
      <c r="B149" s="129">
        <v>5</v>
      </c>
      <c r="C149" s="146">
        <v>3</v>
      </c>
      <c r="D149" s="148">
        <v>4060089106</v>
      </c>
      <c r="E149" s="148"/>
      <c r="F149" s="131">
        <v>344</v>
      </c>
    </row>
    <row r="150" spans="1:6" ht="39.75" customHeight="1">
      <c r="A150" s="91" t="s">
        <v>125</v>
      </c>
      <c r="B150" s="129">
        <v>5</v>
      </c>
      <c r="C150" s="146">
        <v>3</v>
      </c>
      <c r="D150" s="148">
        <v>4060089106</v>
      </c>
      <c r="E150" s="148"/>
      <c r="F150" s="131">
        <v>344</v>
      </c>
    </row>
    <row r="151" spans="1:6" ht="36" customHeight="1">
      <c r="A151" s="91" t="s">
        <v>103</v>
      </c>
      <c r="B151" s="129">
        <v>5</v>
      </c>
      <c r="C151" s="146">
        <v>3</v>
      </c>
      <c r="D151" s="148">
        <v>4060089106</v>
      </c>
      <c r="E151" s="148"/>
      <c r="F151" s="131">
        <v>344</v>
      </c>
    </row>
    <row r="152" spans="1:6" ht="22.5" customHeight="1">
      <c r="A152" s="91" t="s">
        <v>95</v>
      </c>
      <c r="B152" s="129">
        <v>5</v>
      </c>
      <c r="C152" s="146">
        <v>3</v>
      </c>
      <c r="D152" s="148">
        <v>4060099990</v>
      </c>
      <c r="E152" s="148"/>
      <c r="F152" s="131">
        <f>F153</f>
        <v>9397</v>
      </c>
    </row>
    <row r="153" spans="1:6" ht="43.5" customHeight="1">
      <c r="A153" s="91" t="s">
        <v>125</v>
      </c>
      <c r="B153" s="129">
        <v>5</v>
      </c>
      <c r="C153" s="146">
        <v>3</v>
      </c>
      <c r="D153" s="148">
        <v>4060099990</v>
      </c>
      <c r="E153" s="148">
        <v>200</v>
      </c>
      <c r="F153" s="131">
        <f>F154</f>
        <v>9397</v>
      </c>
    </row>
    <row r="154" spans="1:8" ht="37.5" customHeight="1">
      <c r="A154" s="91" t="s">
        <v>103</v>
      </c>
      <c r="B154" s="129">
        <v>5</v>
      </c>
      <c r="C154" s="146">
        <v>3</v>
      </c>
      <c r="D154" s="148">
        <v>4060099990</v>
      </c>
      <c r="E154" s="148">
        <v>240</v>
      </c>
      <c r="F154" s="131">
        <v>9397</v>
      </c>
      <c r="H154" t="s">
        <v>180</v>
      </c>
    </row>
    <row r="155" spans="1:6" ht="20.25" customHeight="1">
      <c r="A155" s="151" t="s">
        <v>123</v>
      </c>
      <c r="B155" s="142">
        <v>8</v>
      </c>
      <c r="C155" s="146"/>
      <c r="D155" s="148"/>
      <c r="E155" s="148"/>
      <c r="F155" s="133">
        <f>F156+F169</f>
        <v>16369</v>
      </c>
    </row>
    <row r="156" spans="1:6" ht="18" customHeight="1">
      <c r="A156" s="151" t="s">
        <v>23</v>
      </c>
      <c r="B156" s="196">
        <v>8</v>
      </c>
      <c r="C156" s="197">
        <v>1</v>
      </c>
      <c r="D156" s="198"/>
      <c r="E156" s="145"/>
      <c r="F156" s="133">
        <f>F157</f>
        <v>15639</v>
      </c>
    </row>
    <row r="157" spans="1:6" ht="16.5" customHeight="1">
      <c r="A157" s="98" t="s">
        <v>82</v>
      </c>
      <c r="B157" s="152">
        <v>8</v>
      </c>
      <c r="C157" s="153">
        <v>1</v>
      </c>
      <c r="D157" s="87" t="s">
        <v>142</v>
      </c>
      <c r="E157" s="148"/>
      <c r="F157" s="131">
        <f>F158</f>
        <v>15639</v>
      </c>
    </row>
    <row r="158" spans="1:11" ht="25.5">
      <c r="A158" s="91" t="s">
        <v>96</v>
      </c>
      <c r="B158" s="152">
        <v>8</v>
      </c>
      <c r="C158" s="153">
        <v>1</v>
      </c>
      <c r="D158" s="148">
        <v>4070000000</v>
      </c>
      <c r="E158" s="148"/>
      <c r="F158" s="131">
        <f>F159+F162+F166</f>
        <v>15639</v>
      </c>
      <c r="I158" s="83"/>
      <c r="J158" s="83"/>
      <c r="K158" s="83"/>
    </row>
    <row r="159" spans="1:11" ht="39" customHeight="1">
      <c r="A159" s="100" t="s">
        <v>154</v>
      </c>
      <c r="B159" s="152">
        <v>8</v>
      </c>
      <c r="C159" s="153">
        <v>1</v>
      </c>
      <c r="D159" s="148">
        <v>4070082520</v>
      </c>
      <c r="E159" s="102"/>
      <c r="F159" s="131">
        <f>F160</f>
        <v>26.5</v>
      </c>
      <c r="I159" s="83"/>
      <c r="J159" s="83"/>
      <c r="K159" s="83"/>
    </row>
    <row r="160" spans="1:11" ht="36.75" customHeight="1">
      <c r="A160" s="91" t="s">
        <v>125</v>
      </c>
      <c r="B160" s="152">
        <v>8</v>
      </c>
      <c r="C160" s="153">
        <v>1</v>
      </c>
      <c r="D160" s="148">
        <v>4070082520</v>
      </c>
      <c r="E160" s="149">
        <v>200</v>
      </c>
      <c r="F160" s="131">
        <f>F161</f>
        <v>26.5</v>
      </c>
      <c r="I160" s="83"/>
      <c r="J160" s="83"/>
      <c r="K160" s="83"/>
    </row>
    <row r="161" spans="1:11" ht="39.75" customHeight="1">
      <c r="A161" s="91" t="s">
        <v>103</v>
      </c>
      <c r="B161" s="152">
        <v>8</v>
      </c>
      <c r="C161" s="153">
        <v>1</v>
      </c>
      <c r="D161" s="148">
        <v>4070082520</v>
      </c>
      <c r="E161" s="149">
        <v>240</v>
      </c>
      <c r="F161" s="131">
        <v>26.5</v>
      </c>
      <c r="I161" s="114"/>
      <c r="J161" s="83"/>
      <c r="K161" s="83"/>
    </row>
    <row r="162" spans="1:11" ht="42" customHeight="1">
      <c r="A162" s="91" t="s">
        <v>97</v>
      </c>
      <c r="B162" s="129">
        <v>8</v>
      </c>
      <c r="C162" s="146">
        <v>1</v>
      </c>
      <c r="D162" s="148">
        <v>4070000590</v>
      </c>
      <c r="E162" s="148"/>
      <c r="F162" s="131">
        <f>F163</f>
        <v>15461.5</v>
      </c>
      <c r="I162" s="114"/>
      <c r="J162" s="83"/>
      <c r="K162" s="83"/>
    </row>
    <row r="163" spans="1:11" ht="39" customHeight="1">
      <c r="A163" s="91" t="s">
        <v>133</v>
      </c>
      <c r="B163" s="129">
        <v>8</v>
      </c>
      <c r="C163" s="146">
        <v>1</v>
      </c>
      <c r="D163" s="148">
        <v>4070000590</v>
      </c>
      <c r="E163" s="148">
        <v>600</v>
      </c>
      <c r="F163" s="131">
        <f>F164</f>
        <v>15461.5</v>
      </c>
      <c r="G163" s="82"/>
      <c r="I163" s="114"/>
      <c r="J163" s="83"/>
      <c r="K163" s="83"/>
    </row>
    <row r="164" spans="1:6" ht="19.5" customHeight="1">
      <c r="A164" s="91" t="s">
        <v>134</v>
      </c>
      <c r="B164" s="129">
        <v>8</v>
      </c>
      <c r="C164" s="146">
        <v>1</v>
      </c>
      <c r="D164" s="148">
        <v>4070000590</v>
      </c>
      <c r="E164" s="148">
        <v>610</v>
      </c>
      <c r="F164" s="131">
        <f>F165</f>
        <v>15461.5</v>
      </c>
    </row>
    <row r="165" spans="1:6" ht="70.5" customHeight="1">
      <c r="A165" s="91" t="s">
        <v>135</v>
      </c>
      <c r="B165" s="129">
        <v>8</v>
      </c>
      <c r="C165" s="146">
        <v>1</v>
      </c>
      <c r="D165" s="148">
        <v>4070000590</v>
      </c>
      <c r="E165" s="148">
        <v>611</v>
      </c>
      <c r="F165" s="131">
        <v>15461.5</v>
      </c>
    </row>
    <row r="166" spans="1:6" ht="31.5" customHeight="1">
      <c r="A166" s="91" t="s">
        <v>98</v>
      </c>
      <c r="B166" s="129">
        <v>8</v>
      </c>
      <c r="C166" s="146">
        <v>1</v>
      </c>
      <c r="D166" s="148">
        <v>4070020700</v>
      </c>
      <c r="E166" s="148"/>
      <c r="F166" s="131">
        <f>F167</f>
        <v>151</v>
      </c>
    </row>
    <row r="167" spans="1:6" ht="39" customHeight="1">
      <c r="A167" s="91" t="s">
        <v>125</v>
      </c>
      <c r="B167" s="129">
        <v>8</v>
      </c>
      <c r="C167" s="146">
        <v>1</v>
      </c>
      <c r="D167" s="148">
        <v>4070020700</v>
      </c>
      <c r="E167" s="148">
        <v>200</v>
      </c>
      <c r="F167" s="131">
        <f>F168</f>
        <v>151</v>
      </c>
    </row>
    <row r="168" spans="1:6" ht="44.25" customHeight="1">
      <c r="A168" s="91" t="s">
        <v>103</v>
      </c>
      <c r="B168" s="129">
        <v>8</v>
      </c>
      <c r="C168" s="146">
        <v>1</v>
      </c>
      <c r="D168" s="148">
        <v>4070020700</v>
      </c>
      <c r="E168" s="148">
        <v>240</v>
      </c>
      <c r="F168" s="131">
        <v>151</v>
      </c>
    </row>
    <row r="169" spans="1:6" ht="26.25" customHeight="1">
      <c r="A169" s="141" t="s">
        <v>181</v>
      </c>
      <c r="B169" s="143">
        <v>8</v>
      </c>
      <c r="C169" s="143">
        <v>4</v>
      </c>
      <c r="D169" s="145"/>
      <c r="E169" s="145"/>
      <c r="F169" s="133">
        <f>F170</f>
        <v>730</v>
      </c>
    </row>
    <row r="170" spans="1:6" ht="31.5" customHeight="1">
      <c r="A170" s="91" t="s">
        <v>96</v>
      </c>
      <c r="B170" s="146">
        <v>8</v>
      </c>
      <c r="C170" s="146">
        <v>4</v>
      </c>
      <c r="D170" s="148">
        <v>4070000000</v>
      </c>
      <c r="E170" s="148"/>
      <c r="F170" s="131">
        <f>F171</f>
        <v>730</v>
      </c>
    </row>
    <row r="171" spans="1:6" ht="39" customHeight="1">
      <c r="A171" s="91" t="s">
        <v>212</v>
      </c>
      <c r="B171" s="146">
        <v>8</v>
      </c>
      <c r="C171" s="146">
        <v>4</v>
      </c>
      <c r="D171" s="148">
        <v>4070089031</v>
      </c>
      <c r="E171" s="148"/>
      <c r="F171" s="131">
        <f>F172</f>
        <v>730</v>
      </c>
    </row>
    <row r="172" spans="1:6" ht="21" customHeight="1">
      <c r="A172" s="91" t="s">
        <v>182</v>
      </c>
      <c r="B172" s="146">
        <v>8</v>
      </c>
      <c r="C172" s="146">
        <v>4</v>
      </c>
      <c r="D172" s="148">
        <v>4070089031</v>
      </c>
      <c r="E172" s="148"/>
      <c r="F172" s="131">
        <f>F173</f>
        <v>730</v>
      </c>
    </row>
    <row r="173" spans="1:6" ht="44.25" customHeight="1">
      <c r="A173" s="91" t="s">
        <v>133</v>
      </c>
      <c r="B173" s="146">
        <v>8</v>
      </c>
      <c r="C173" s="146">
        <v>4</v>
      </c>
      <c r="D173" s="148">
        <v>4070089031</v>
      </c>
      <c r="E173" s="148">
        <v>600</v>
      </c>
      <c r="F173" s="131">
        <f>F174</f>
        <v>730</v>
      </c>
    </row>
    <row r="174" spans="1:6" ht="63" customHeight="1">
      <c r="A174" s="91" t="s">
        <v>183</v>
      </c>
      <c r="B174" s="146">
        <v>8</v>
      </c>
      <c r="C174" s="146">
        <v>4</v>
      </c>
      <c r="D174" s="148">
        <v>4070089031</v>
      </c>
      <c r="E174" s="148">
        <v>630</v>
      </c>
      <c r="F174" s="131">
        <v>730</v>
      </c>
    </row>
    <row r="175" spans="1:6" ht="18.75" customHeight="1">
      <c r="A175" s="151" t="s">
        <v>29</v>
      </c>
      <c r="B175" s="142">
        <v>11</v>
      </c>
      <c r="C175" s="143"/>
      <c r="D175" s="154"/>
      <c r="E175" s="148"/>
      <c r="F175" s="133">
        <f>F176</f>
        <v>122</v>
      </c>
    </row>
    <row r="176" spans="1:6" ht="19.5" customHeight="1">
      <c r="A176" s="71" t="s">
        <v>55</v>
      </c>
      <c r="B176" s="129">
        <v>11</v>
      </c>
      <c r="C176" s="146">
        <v>1</v>
      </c>
      <c r="D176" s="148"/>
      <c r="E176" s="148"/>
      <c r="F176" s="131">
        <f>F177</f>
        <v>122</v>
      </c>
    </row>
    <row r="177" spans="1:6" ht="28.5" customHeight="1">
      <c r="A177" s="91" t="s">
        <v>126</v>
      </c>
      <c r="B177" s="129">
        <v>11</v>
      </c>
      <c r="C177" s="146">
        <v>1</v>
      </c>
      <c r="D177" s="148">
        <v>4100000000</v>
      </c>
      <c r="E177" s="148"/>
      <c r="F177" s="131">
        <f>F179</f>
        <v>122</v>
      </c>
    </row>
    <row r="178" spans="1:6" ht="40.5" customHeight="1">
      <c r="A178" s="91" t="s">
        <v>127</v>
      </c>
      <c r="B178" s="129">
        <v>11</v>
      </c>
      <c r="C178" s="146">
        <v>1</v>
      </c>
      <c r="D178" s="148">
        <v>4100020800</v>
      </c>
      <c r="E178" s="148"/>
      <c r="F178" s="131">
        <f>F179</f>
        <v>122</v>
      </c>
    </row>
    <row r="179" spans="1:6" ht="38.25" customHeight="1">
      <c r="A179" s="91" t="s">
        <v>125</v>
      </c>
      <c r="B179" s="129">
        <v>11</v>
      </c>
      <c r="C179" s="146">
        <v>1</v>
      </c>
      <c r="D179" s="148">
        <v>4100020800</v>
      </c>
      <c r="E179" s="148">
        <v>200</v>
      </c>
      <c r="F179" s="131">
        <f>F180</f>
        <v>122</v>
      </c>
    </row>
    <row r="180" spans="1:6" ht="42" customHeight="1">
      <c r="A180" s="91" t="s">
        <v>103</v>
      </c>
      <c r="B180" s="129">
        <v>11</v>
      </c>
      <c r="C180" s="146">
        <v>1</v>
      </c>
      <c r="D180" s="148">
        <v>4100020800</v>
      </c>
      <c r="E180" s="148">
        <v>240</v>
      </c>
      <c r="F180" s="131">
        <v>122</v>
      </c>
    </row>
    <row r="181" spans="1:6" ht="22.5" customHeight="1">
      <c r="A181" s="151" t="s">
        <v>72</v>
      </c>
      <c r="B181" s="132"/>
      <c r="C181" s="132"/>
      <c r="D181" s="132"/>
      <c r="E181" s="132"/>
      <c r="F181" s="135">
        <f>F12+F54+F63+F93+F129+F155+F175</f>
        <v>81821</v>
      </c>
    </row>
    <row r="182" ht="16.5" customHeight="1"/>
    <row r="183" ht="12.75" hidden="1">
      <c r="H183" s="78"/>
    </row>
    <row r="184" ht="12.75" hidden="1"/>
    <row r="185" ht="7.5" customHeight="1" hidden="1"/>
    <row r="186" ht="12.75" hidden="1"/>
    <row r="187" ht="12.75" hidden="1"/>
    <row r="188" ht="12.75" hidden="1"/>
    <row r="189" ht="12.75" hidden="1"/>
  </sheetData>
  <sheetProtection/>
  <mergeCells count="8">
    <mergeCell ref="A8:F8"/>
    <mergeCell ref="A7:F7"/>
    <mergeCell ref="E1:F1"/>
    <mergeCell ref="B2:F2"/>
    <mergeCell ref="D3:F3"/>
    <mergeCell ref="C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9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7.25390625" style="0" customWidth="1"/>
    <col min="2" max="2" width="6.125" style="0" customWidth="1"/>
    <col min="3" max="3" width="6.75390625" style="0" customWidth="1"/>
    <col min="4" max="4" width="11.875" style="0" customWidth="1"/>
    <col min="5" max="5" width="11.25390625" style="0" customWidth="1"/>
  </cols>
  <sheetData>
    <row r="3" spans="1:5" ht="12.75">
      <c r="A3" s="222" t="s">
        <v>199</v>
      </c>
      <c r="B3" s="223"/>
      <c r="C3" s="223"/>
      <c r="D3" s="223"/>
      <c r="E3" s="223"/>
    </row>
    <row r="4" spans="1:5" ht="12.75">
      <c r="A4" s="222" t="s">
        <v>52</v>
      </c>
      <c r="B4" s="223"/>
      <c r="C4" s="223"/>
      <c r="D4" s="223"/>
      <c r="E4" s="223"/>
    </row>
    <row r="5" spans="1:5" ht="12.75">
      <c r="A5" s="222" t="s">
        <v>64</v>
      </c>
      <c r="B5" s="223"/>
      <c r="C5" s="223"/>
      <c r="D5" s="223"/>
      <c r="E5" s="223"/>
    </row>
    <row r="6" spans="1:5" ht="12.75">
      <c r="A6" s="222" t="s">
        <v>220</v>
      </c>
      <c r="B6" s="223"/>
      <c r="C6" s="223"/>
      <c r="D6" s="223"/>
      <c r="E6" s="223"/>
    </row>
    <row r="7" spans="1:6" ht="15.75">
      <c r="A7" s="218" t="s">
        <v>131</v>
      </c>
      <c r="B7" s="218"/>
      <c r="C7" s="218"/>
      <c r="D7" s="218"/>
      <c r="E7" s="219"/>
      <c r="F7" s="219"/>
    </row>
    <row r="8" spans="1:6" ht="13.5">
      <c r="A8" s="218" t="s">
        <v>132</v>
      </c>
      <c r="B8" s="219"/>
      <c r="C8" s="219"/>
      <c r="D8" s="219"/>
      <c r="E8" s="219"/>
      <c r="F8" s="122"/>
    </row>
    <row r="9" spans="1:6" ht="15.75">
      <c r="A9" s="220" t="s">
        <v>190</v>
      </c>
      <c r="B9" s="221"/>
      <c r="C9" s="221"/>
      <c r="D9" s="221"/>
      <c r="E9" s="221"/>
      <c r="F9" s="122"/>
    </row>
    <row r="10" spans="1:5" ht="31.5">
      <c r="A10" s="10" t="s">
        <v>0</v>
      </c>
      <c r="B10" s="8" t="s">
        <v>1</v>
      </c>
      <c r="C10" s="8" t="s">
        <v>2</v>
      </c>
      <c r="D10" s="8" t="s">
        <v>160</v>
      </c>
      <c r="E10" s="8" t="s">
        <v>218</v>
      </c>
    </row>
    <row r="11" spans="1:5" ht="15.75">
      <c r="A11" s="10">
        <v>1</v>
      </c>
      <c r="B11" s="8">
        <v>2</v>
      </c>
      <c r="C11" s="8">
        <v>3</v>
      </c>
      <c r="D11" s="10">
        <v>4</v>
      </c>
      <c r="E11" s="77"/>
    </row>
    <row r="12" spans="1:5" ht="15.75">
      <c r="A12" s="11" t="s">
        <v>5</v>
      </c>
      <c r="B12" s="12">
        <v>1</v>
      </c>
      <c r="C12" s="12" t="s">
        <v>4</v>
      </c>
      <c r="D12" s="107">
        <f>D13+D14+D15+D16</f>
        <v>32733.600000000002</v>
      </c>
      <c r="E12" s="107">
        <f>E13+E14+E15+E16</f>
        <v>34421.6</v>
      </c>
    </row>
    <row r="13" spans="1:5" ht="47.25">
      <c r="A13" s="15" t="s">
        <v>6</v>
      </c>
      <c r="B13" s="16">
        <v>1</v>
      </c>
      <c r="C13" s="16">
        <v>2</v>
      </c>
      <c r="D13" s="108">
        <v>6753.5</v>
      </c>
      <c r="E13" s="109">
        <v>6753.5</v>
      </c>
    </row>
    <row r="14" spans="1:5" ht="68.25" customHeight="1">
      <c r="A14" s="15" t="s">
        <v>8</v>
      </c>
      <c r="B14" s="16">
        <v>1</v>
      </c>
      <c r="C14" s="16">
        <v>4</v>
      </c>
      <c r="D14" s="108">
        <v>22147.9</v>
      </c>
      <c r="E14" s="109">
        <v>22147.9</v>
      </c>
    </row>
    <row r="15" spans="1:5" ht="15.75">
      <c r="A15" s="15" t="s">
        <v>13</v>
      </c>
      <c r="B15" s="16">
        <v>1</v>
      </c>
      <c r="C15" s="16">
        <v>11</v>
      </c>
      <c r="D15" s="108">
        <v>134</v>
      </c>
      <c r="E15" s="109">
        <v>134</v>
      </c>
    </row>
    <row r="16" spans="1:5" ht="15.75">
      <c r="A16" s="15" t="s">
        <v>14</v>
      </c>
      <c r="B16" s="16">
        <v>1</v>
      </c>
      <c r="C16" s="16">
        <v>13</v>
      </c>
      <c r="D16" s="108">
        <v>3698.2</v>
      </c>
      <c r="E16" s="109">
        <v>5386.2</v>
      </c>
    </row>
    <row r="17" spans="1:5" ht="15.75">
      <c r="A17" s="43" t="s">
        <v>49</v>
      </c>
      <c r="B17" s="44">
        <v>2</v>
      </c>
      <c r="C17" s="44"/>
      <c r="D17" s="107">
        <f>D18</f>
        <v>510.5</v>
      </c>
      <c r="E17" s="107">
        <f>E18</f>
        <v>528.4</v>
      </c>
    </row>
    <row r="18" spans="1:5" ht="18.75" customHeight="1">
      <c r="A18" s="15" t="s">
        <v>71</v>
      </c>
      <c r="B18" s="16">
        <v>2</v>
      </c>
      <c r="C18" s="16">
        <v>3</v>
      </c>
      <c r="D18" s="108">
        <v>510.5</v>
      </c>
      <c r="E18" s="109">
        <v>528.4</v>
      </c>
    </row>
    <row r="19" spans="1:5" ht="31.5">
      <c r="A19" s="19" t="s">
        <v>15</v>
      </c>
      <c r="B19" s="20">
        <v>3</v>
      </c>
      <c r="C19" s="20" t="s">
        <v>4</v>
      </c>
      <c r="D19" s="107">
        <f>D23+D21+D20+D22</f>
        <v>903.4000000000001</v>
      </c>
      <c r="E19" s="107">
        <f>E23+E21+E20+E22</f>
        <v>903.4000000000001</v>
      </c>
    </row>
    <row r="20" spans="1:5" ht="15.75">
      <c r="A20" s="15" t="s">
        <v>67</v>
      </c>
      <c r="B20" s="16">
        <v>3</v>
      </c>
      <c r="C20" s="16">
        <v>4</v>
      </c>
      <c r="D20" s="108">
        <v>319.8</v>
      </c>
      <c r="E20" s="109">
        <v>319.8</v>
      </c>
    </row>
    <row r="21" spans="1:5" ht="24" customHeight="1">
      <c r="A21" s="15" t="s">
        <v>171</v>
      </c>
      <c r="B21" s="16">
        <v>3</v>
      </c>
      <c r="C21" s="16">
        <v>9</v>
      </c>
      <c r="D21" s="108">
        <v>243.1</v>
      </c>
      <c r="E21" s="109">
        <v>243.1</v>
      </c>
    </row>
    <row r="22" spans="1:5" ht="49.5" customHeight="1">
      <c r="A22" s="208" t="s">
        <v>172</v>
      </c>
      <c r="B22" s="16">
        <v>3</v>
      </c>
      <c r="C22" s="16">
        <v>10</v>
      </c>
      <c r="D22" s="108">
        <v>282</v>
      </c>
      <c r="E22" s="109">
        <v>282</v>
      </c>
    </row>
    <row r="23" spans="1:5" ht="47.25">
      <c r="A23" s="15" t="s">
        <v>102</v>
      </c>
      <c r="B23" s="16">
        <v>3</v>
      </c>
      <c r="C23" s="16">
        <v>14</v>
      </c>
      <c r="D23" s="108">
        <v>58.5</v>
      </c>
      <c r="E23" s="109">
        <v>58.5</v>
      </c>
    </row>
    <row r="24" spans="1:5" ht="15.75">
      <c r="A24" s="19" t="s">
        <v>18</v>
      </c>
      <c r="B24" s="20">
        <v>4</v>
      </c>
      <c r="C24" s="20" t="s">
        <v>4</v>
      </c>
      <c r="D24" s="107">
        <f>D29+D28+D27+D26+D25</f>
        <v>17366.2</v>
      </c>
      <c r="E24" s="107">
        <f>E29+E28+E27+E26+E25</f>
        <v>17366.2</v>
      </c>
    </row>
    <row r="25" spans="1:5" ht="15.75">
      <c r="A25" s="134" t="s">
        <v>140</v>
      </c>
      <c r="B25" s="16">
        <v>4</v>
      </c>
      <c r="C25" s="16">
        <v>1</v>
      </c>
      <c r="D25" s="108">
        <v>0</v>
      </c>
      <c r="E25" s="108">
        <v>0</v>
      </c>
    </row>
    <row r="26" spans="1:5" ht="15.75">
      <c r="A26" s="15" t="s">
        <v>66</v>
      </c>
      <c r="B26" s="16">
        <v>4</v>
      </c>
      <c r="C26" s="16">
        <v>8</v>
      </c>
      <c r="D26" s="108">
        <v>6900</v>
      </c>
      <c r="E26" s="109">
        <v>6900</v>
      </c>
    </row>
    <row r="27" spans="1:5" ht="15.75">
      <c r="A27" s="15" t="s">
        <v>79</v>
      </c>
      <c r="B27" s="16">
        <v>4</v>
      </c>
      <c r="C27" s="16">
        <v>9</v>
      </c>
      <c r="D27" s="108">
        <v>9583.2</v>
      </c>
      <c r="E27" s="191">
        <v>9583.2</v>
      </c>
    </row>
    <row r="28" spans="1:5" ht="15.75">
      <c r="A28" s="15" t="s">
        <v>54</v>
      </c>
      <c r="B28" s="16">
        <v>4</v>
      </c>
      <c r="C28" s="16">
        <v>10</v>
      </c>
      <c r="D28" s="108">
        <v>500</v>
      </c>
      <c r="E28" s="109">
        <v>500</v>
      </c>
    </row>
    <row r="29" spans="1:5" ht="31.5">
      <c r="A29" s="15" t="s">
        <v>19</v>
      </c>
      <c r="B29" s="16">
        <v>4</v>
      </c>
      <c r="C29" s="16">
        <v>12</v>
      </c>
      <c r="D29" s="108">
        <v>383</v>
      </c>
      <c r="E29" s="109">
        <v>383</v>
      </c>
    </row>
    <row r="30" spans="1:5" ht="15.75">
      <c r="A30" s="19" t="s">
        <v>20</v>
      </c>
      <c r="B30" s="20">
        <v>5</v>
      </c>
      <c r="C30" s="20" t="s">
        <v>4</v>
      </c>
      <c r="D30" s="107">
        <f>D31+D32+D33</f>
        <v>4548</v>
      </c>
      <c r="E30" s="107">
        <f>E31+E32+E33</f>
        <v>2860</v>
      </c>
    </row>
    <row r="31" spans="1:5" ht="15.75">
      <c r="A31" s="15" t="s">
        <v>21</v>
      </c>
      <c r="B31" s="16">
        <v>5</v>
      </c>
      <c r="C31" s="16">
        <v>1</v>
      </c>
      <c r="D31" s="108">
        <v>720.5</v>
      </c>
      <c r="E31" s="109">
        <v>720.5</v>
      </c>
    </row>
    <row r="32" spans="1:5" ht="15.75">
      <c r="A32" s="15" t="s">
        <v>22</v>
      </c>
      <c r="B32" s="16">
        <v>5</v>
      </c>
      <c r="C32" s="16">
        <v>2</v>
      </c>
      <c r="D32" s="108">
        <v>304</v>
      </c>
      <c r="E32" s="109">
        <v>304</v>
      </c>
    </row>
    <row r="33" spans="1:5" ht="15.75">
      <c r="A33" s="15" t="s">
        <v>40</v>
      </c>
      <c r="B33" s="16">
        <v>5</v>
      </c>
      <c r="C33" s="16">
        <v>3</v>
      </c>
      <c r="D33" s="108">
        <v>3523.5</v>
      </c>
      <c r="E33" s="191">
        <v>1835.5</v>
      </c>
    </row>
    <row r="34" spans="1:5" ht="15.75">
      <c r="A34" s="19" t="s">
        <v>124</v>
      </c>
      <c r="B34" s="20">
        <v>8</v>
      </c>
      <c r="C34" s="20" t="s">
        <v>4</v>
      </c>
      <c r="D34" s="107">
        <f>D35+D36</f>
        <v>16339.9</v>
      </c>
      <c r="E34" s="107">
        <f>E35+E36</f>
        <v>16310.8</v>
      </c>
    </row>
    <row r="35" spans="1:5" ht="15.75">
      <c r="A35" s="15" t="s">
        <v>23</v>
      </c>
      <c r="B35" s="16">
        <v>8</v>
      </c>
      <c r="C35" s="16">
        <v>1</v>
      </c>
      <c r="D35" s="108">
        <v>15609.9</v>
      </c>
      <c r="E35" s="109">
        <v>15580.8</v>
      </c>
    </row>
    <row r="36" spans="1:5" ht="31.5">
      <c r="A36" s="15" t="s">
        <v>181</v>
      </c>
      <c r="B36" s="16">
        <v>8</v>
      </c>
      <c r="C36" s="16">
        <v>4</v>
      </c>
      <c r="D36" s="108">
        <v>730</v>
      </c>
      <c r="E36" s="109">
        <v>730</v>
      </c>
    </row>
    <row r="37" spans="1:5" ht="15.75">
      <c r="A37" s="19" t="s">
        <v>29</v>
      </c>
      <c r="B37" s="20">
        <v>11</v>
      </c>
      <c r="C37" s="20" t="s">
        <v>4</v>
      </c>
      <c r="D37" s="110">
        <f>D38</f>
        <v>122</v>
      </c>
      <c r="E37" s="110">
        <f>E38</f>
        <v>122</v>
      </c>
    </row>
    <row r="38" spans="1:5" ht="15.75">
      <c r="A38" s="15" t="s">
        <v>55</v>
      </c>
      <c r="B38" s="16">
        <v>11</v>
      </c>
      <c r="C38" s="16">
        <v>1</v>
      </c>
      <c r="D38" s="109">
        <v>122</v>
      </c>
      <c r="E38" s="109">
        <v>122</v>
      </c>
    </row>
    <row r="39" spans="1:5" ht="15.75">
      <c r="A39" s="69" t="s">
        <v>35</v>
      </c>
      <c r="B39" s="70"/>
      <c r="C39" s="70"/>
      <c r="D39" s="110">
        <f>D12+D17+D19+D24+D30+D34+D37</f>
        <v>72523.6</v>
      </c>
      <c r="E39" s="110">
        <f>E12+E17+E19+E24+E30+E34+E37</f>
        <v>72512.40000000001</v>
      </c>
    </row>
  </sheetData>
  <sheetProtection/>
  <mergeCells count="7">
    <mergeCell ref="A7:F7"/>
    <mergeCell ref="A8:E8"/>
    <mergeCell ref="A9:E9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A5" sqref="A5:D5"/>
    </sheetView>
  </sheetViews>
  <sheetFormatPr defaultColWidth="8.00390625" defaultRowHeight="12.75"/>
  <cols>
    <col min="1" max="1" width="53.375" style="22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7" ht="12.75" customHeight="1">
      <c r="A1" s="222" t="s">
        <v>198</v>
      </c>
      <c r="B1" s="222"/>
      <c r="C1" s="222"/>
      <c r="D1" s="222"/>
      <c r="E1" s="59"/>
      <c r="F1" s="59"/>
      <c r="G1" s="59"/>
    </row>
    <row r="2" spans="1:5" ht="12.75" customHeight="1">
      <c r="A2" s="222" t="s">
        <v>52</v>
      </c>
      <c r="B2" s="222"/>
      <c r="C2" s="222"/>
      <c r="D2" s="222"/>
      <c r="E2" s="61"/>
    </row>
    <row r="3" spans="1:5" ht="12.75" customHeight="1">
      <c r="A3" s="222" t="s">
        <v>64</v>
      </c>
      <c r="B3" s="222"/>
      <c r="C3" s="222"/>
      <c r="D3" s="222"/>
      <c r="E3" s="61"/>
    </row>
    <row r="4" spans="1:5" ht="13.5" customHeight="1">
      <c r="A4" s="222" t="s">
        <v>220</v>
      </c>
      <c r="B4" s="222"/>
      <c r="C4" s="222"/>
      <c r="D4" s="222"/>
      <c r="E4" s="61"/>
    </row>
    <row r="5" spans="1:5" s="3" customFormat="1" ht="37.5" customHeight="1">
      <c r="A5" s="218" t="s">
        <v>130</v>
      </c>
      <c r="B5" s="218"/>
      <c r="C5" s="218"/>
      <c r="D5" s="218"/>
      <c r="E5" s="2"/>
    </row>
    <row r="6" spans="1:5" s="3" customFormat="1" ht="15.75" customHeight="1">
      <c r="A6" s="218" t="s">
        <v>189</v>
      </c>
      <c r="B6" s="218"/>
      <c r="C6" s="218"/>
      <c r="D6" s="224"/>
      <c r="E6" s="2"/>
    </row>
    <row r="7" spans="1:5" ht="21.75" customHeight="1">
      <c r="A7" s="4"/>
      <c r="B7" s="5"/>
      <c r="C7" s="5"/>
      <c r="D7" s="6" t="s">
        <v>139</v>
      </c>
      <c r="E7" s="7"/>
    </row>
    <row r="8" spans="1:5" ht="28.5" customHeight="1">
      <c r="A8" s="10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3.5" customHeight="1">
      <c r="A9" s="10">
        <v>1</v>
      </c>
      <c r="B9" s="8">
        <v>2</v>
      </c>
      <c r="C9" s="8">
        <v>3</v>
      </c>
      <c r="D9" s="10">
        <v>4</v>
      </c>
      <c r="E9" s="9"/>
    </row>
    <row r="10" spans="1:5" s="14" customFormat="1" ht="15" customHeight="1">
      <c r="A10" s="11" t="s">
        <v>5</v>
      </c>
      <c r="B10" s="12">
        <v>1</v>
      </c>
      <c r="C10" s="12" t="s">
        <v>4</v>
      </c>
      <c r="D10" s="48">
        <f>D11+D13+D18+D19</f>
        <v>31115.100000000002</v>
      </c>
      <c r="E10" s="13" t="s">
        <v>4</v>
      </c>
    </row>
    <row r="11" spans="1:5" ht="46.5" customHeight="1">
      <c r="A11" s="118" t="s">
        <v>6</v>
      </c>
      <c r="B11" s="16">
        <v>1</v>
      </c>
      <c r="C11" s="16">
        <v>2</v>
      </c>
      <c r="D11" s="189">
        <v>6753.5</v>
      </c>
      <c r="E11" s="18" t="s">
        <v>4</v>
      </c>
    </row>
    <row r="12" spans="1:5" ht="47.25" customHeight="1" hidden="1">
      <c r="A12" s="118" t="s">
        <v>7</v>
      </c>
      <c r="B12" s="16">
        <v>1</v>
      </c>
      <c r="C12" s="16">
        <v>3</v>
      </c>
      <c r="D12" s="17"/>
      <c r="E12" s="18" t="s">
        <v>4</v>
      </c>
    </row>
    <row r="13" spans="1:5" ht="64.5" customHeight="1">
      <c r="A13" s="118" t="s">
        <v>8</v>
      </c>
      <c r="B13" s="16">
        <v>1</v>
      </c>
      <c r="C13" s="16">
        <v>4</v>
      </c>
      <c r="D13" s="121">
        <v>22147.9</v>
      </c>
      <c r="E13" s="18" t="s">
        <v>4</v>
      </c>
    </row>
    <row r="14" spans="1:5" ht="0.75" customHeight="1" hidden="1">
      <c r="A14" s="118" t="s">
        <v>9</v>
      </c>
      <c r="B14" s="16">
        <v>1</v>
      </c>
      <c r="C14" s="16">
        <v>5</v>
      </c>
      <c r="D14" s="17"/>
      <c r="E14" s="18" t="s">
        <v>4</v>
      </c>
    </row>
    <row r="15" spans="1:5" ht="47.25" customHeight="1" hidden="1">
      <c r="A15" s="118" t="s">
        <v>10</v>
      </c>
      <c r="B15" s="16">
        <v>1</v>
      </c>
      <c r="C15" s="16">
        <v>6</v>
      </c>
      <c r="D15" s="17"/>
      <c r="E15" s="18" t="s">
        <v>4</v>
      </c>
    </row>
    <row r="16" spans="1:5" ht="15.75" customHeight="1" hidden="1">
      <c r="A16" s="118" t="s">
        <v>11</v>
      </c>
      <c r="B16" s="16">
        <v>1</v>
      </c>
      <c r="C16" s="16">
        <v>7</v>
      </c>
      <c r="D16" s="17"/>
      <c r="E16" s="18" t="s">
        <v>4</v>
      </c>
    </row>
    <row r="17" spans="1:5" ht="33" customHeight="1" hidden="1">
      <c r="A17" s="118" t="s">
        <v>12</v>
      </c>
      <c r="B17" s="16">
        <v>1</v>
      </c>
      <c r="C17" s="16">
        <v>11</v>
      </c>
      <c r="D17" s="17"/>
      <c r="E17" s="18" t="s">
        <v>4</v>
      </c>
    </row>
    <row r="18" spans="1:5" ht="15.75">
      <c r="A18" s="118" t="s">
        <v>13</v>
      </c>
      <c r="B18" s="16">
        <v>1</v>
      </c>
      <c r="C18" s="16">
        <v>11</v>
      </c>
      <c r="D18" s="17">
        <v>134</v>
      </c>
      <c r="E18" s="18" t="s">
        <v>4</v>
      </c>
    </row>
    <row r="19" spans="1:5" ht="16.5" customHeight="1">
      <c r="A19" s="118" t="s">
        <v>14</v>
      </c>
      <c r="B19" s="16">
        <v>1</v>
      </c>
      <c r="C19" s="16">
        <v>13</v>
      </c>
      <c r="D19" s="189">
        <v>2079.7</v>
      </c>
      <c r="E19" s="18" t="s">
        <v>4</v>
      </c>
    </row>
    <row r="20" spans="1:5" ht="15.75" customHeight="1" hidden="1">
      <c r="A20" s="15"/>
      <c r="B20" s="16">
        <v>1</v>
      </c>
      <c r="C20" s="16">
        <v>14</v>
      </c>
      <c r="D20" s="17"/>
      <c r="E20" s="18"/>
    </row>
    <row r="21" spans="1:5" ht="15.75" customHeight="1">
      <c r="A21" s="43" t="s">
        <v>49</v>
      </c>
      <c r="B21" s="44">
        <v>2</v>
      </c>
      <c r="C21" s="44"/>
      <c r="D21" s="49">
        <f>D22</f>
        <v>493.8</v>
      </c>
      <c r="E21" s="18"/>
    </row>
    <row r="22" spans="1:5" ht="15.75">
      <c r="A22" s="15" t="s">
        <v>71</v>
      </c>
      <c r="B22" s="16">
        <v>2</v>
      </c>
      <c r="C22" s="16">
        <v>3</v>
      </c>
      <c r="D22" s="17">
        <v>493.8</v>
      </c>
      <c r="E22" s="18"/>
    </row>
    <row r="23" spans="1:5" ht="15.75" customHeight="1" hidden="1">
      <c r="A23" s="15"/>
      <c r="B23" s="16"/>
      <c r="C23" s="16"/>
      <c r="D23" s="17"/>
      <c r="E23" s="18"/>
    </row>
    <row r="24" spans="1:5" s="14" customFormat="1" ht="30.75" customHeight="1">
      <c r="A24" s="19" t="s">
        <v>15</v>
      </c>
      <c r="B24" s="20">
        <v>3</v>
      </c>
      <c r="C24" s="20" t="s">
        <v>4</v>
      </c>
      <c r="D24" s="48">
        <f>D26+D27+D29+D28</f>
        <v>898.4</v>
      </c>
      <c r="E24" s="13" t="s">
        <v>4</v>
      </c>
    </row>
    <row r="25" spans="1:5" ht="0.75" customHeight="1" hidden="1">
      <c r="A25" s="15" t="s">
        <v>16</v>
      </c>
      <c r="B25" s="16">
        <v>3</v>
      </c>
      <c r="C25" s="16">
        <v>2</v>
      </c>
      <c r="D25" s="17"/>
      <c r="E25" s="18" t="s">
        <v>4</v>
      </c>
    </row>
    <row r="26" spans="1:5" s="63" customFormat="1" ht="16.5" customHeight="1">
      <c r="A26" s="15" t="s">
        <v>67</v>
      </c>
      <c r="B26" s="16">
        <v>3</v>
      </c>
      <c r="C26" s="16">
        <v>4</v>
      </c>
      <c r="D26" s="17">
        <v>319.8</v>
      </c>
      <c r="E26" s="18" t="s">
        <v>4</v>
      </c>
    </row>
    <row r="27" spans="1:5" ht="18" customHeight="1">
      <c r="A27" s="15" t="s">
        <v>171</v>
      </c>
      <c r="B27" s="16">
        <v>3</v>
      </c>
      <c r="C27" s="16">
        <v>9</v>
      </c>
      <c r="D27" s="17">
        <v>243.1</v>
      </c>
      <c r="E27" s="18"/>
    </row>
    <row r="28" spans="1:5" ht="48.75" customHeight="1">
      <c r="A28" s="208" t="s">
        <v>172</v>
      </c>
      <c r="B28" s="16">
        <v>3</v>
      </c>
      <c r="C28" s="16">
        <v>10</v>
      </c>
      <c r="D28" s="17">
        <v>282</v>
      </c>
      <c r="E28" s="18"/>
    </row>
    <row r="29" spans="1:5" s="14" customFormat="1" ht="31.5">
      <c r="A29" s="15" t="s">
        <v>102</v>
      </c>
      <c r="B29" s="16">
        <v>3</v>
      </c>
      <c r="C29" s="16">
        <v>14</v>
      </c>
      <c r="D29" s="17">
        <v>53.5</v>
      </c>
      <c r="E29" s="13" t="s">
        <v>4</v>
      </c>
    </row>
    <row r="30" spans="1:5" ht="15.75" customHeight="1" hidden="1">
      <c r="A30" s="19" t="s">
        <v>18</v>
      </c>
      <c r="B30" s="20">
        <v>4</v>
      </c>
      <c r="C30" s="20" t="s">
        <v>4</v>
      </c>
      <c r="D30" s="48">
        <f>D36+D35+D34+D33+D32</f>
        <v>16657.2</v>
      </c>
      <c r="E30" s="18" t="s">
        <v>4</v>
      </c>
    </row>
    <row r="31" spans="1:5" ht="15.75" customHeight="1">
      <c r="A31" s="19" t="s">
        <v>18</v>
      </c>
      <c r="B31" s="20">
        <v>4</v>
      </c>
      <c r="C31" s="20"/>
      <c r="D31" s="48">
        <f>D32+D33+D34+D35+D36</f>
        <v>16657.2</v>
      </c>
      <c r="E31" s="18"/>
    </row>
    <row r="32" spans="1:5" ht="15.75">
      <c r="A32" s="15" t="s">
        <v>140</v>
      </c>
      <c r="B32" s="16">
        <v>4</v>
      </c>
      <c r="C32" s="16">
        <v>1</v>
      </c>
      <c r="D32" s="17">
        <v>1168.3</v>
      </c>
      <c r="E32" s="18"/>
    </row>
    <row r="33" spans="1:5" s="63" customFormat="1" ht="15.75">
      <c r="A33" s="15" t="s">
        <v>66</v>
      </c>
      <c r="B33" s="16">
        <v>4</v>
      </c>
      <c r="C33" s="16">
        <v>8</v>
      </c>
      <c r="D33" s="17">
        <v>6900</v>
      </c>
      <c r="E33" s="18"/>
    </row>
    <row r="34" spans="1:5" ht="15.75">
      <c r="A34" s="15" t="s">
        <v>79</v>
      </c>
      <c r="B34" s="16">
        <v>4</v>
      </c>
      <c r="C34" s="16">
        <v>9</v>
      </c>
      <c r="D34" s="17">
        <v>7705.9</v>
      </c>
      <c r="E34" s="18"/>
    </row>
    <row r="35" spans="1:5" ht="15.75" customHeight="1">
      <c r="A35" s="15" t="s">
        <v>54</v>
      </c>
      <c r="B35" s="16">
        <v>4</v>
      </c>
      <c r="C35" s="16">
        <v>10</v>
      </c>
      <c r="D35" s="17">
        <v>500</v>
      </c>
      <c r="E35" s="18" t="s">
        <v>4</v>
      </c>
    </row>
    <row r="36" spans="1:5" s="14" customFormat="1" ht="21" customHeight="1">
      <c r="A36" s="15" t="s">
        <v>19</v>
      </c>
      <c r="B36" s="16">
        <v>4</v>
      </c>
      <c r="C36" s="16">
        <v>12</v>
      </c>
      <c r="D36" s="17">
        <v>383</v>
      </c>
      <c r="E36" s="13" t="s">
        <v>4</v>
      </c>
    </row>
    <row r="37" spans="1:5" ht="15.75">
      <c r="A37" s="19" t="s">
        <v>20</v>
      </c>
      <c r="B37" s="20">
        <v>5</v>
      </c>
      <c r="C37" s="20" t="s">
        <v>4</v>
      </c>
      <c r="D37" s="48">
        <f>D38+D39+D43</f>
        <v>16165.5</v>
      </c>
      <c r="E37" s="18" t="s">
        <v>4</v>
      </c>
    </row>
    <row r="38" spans="1:5" ht="15.75">
      <c r="A38" s="15" t="s">
        <v>21</v>
      </c>
      <c r="B38" s="16">
        <v>5</v>
      </c>
      <c r="C38" s="16">
        <v>1</v>
      </c>
      <c r="D38" s="17">
        <v>720.5</v>
      </c>
      <c r="E38" s="18"/>
    </row>
    <row r="39" spans="1:5" ht="15" customHeight="1">
      <c r="A39" s="15" t="s">
        <v>22</v>
      </c>
      <c r="B39" s="16">
        <v>5</v>
      </c>
      <c r="C39" s="16">
        <v>2</v>
      </c>
      <c r="D39" s="17">
        <v>5704</v>
      </c>
      <c r="E39" s="18"/>
    </row>
    <row r="40" spans="1:5" ht="15.75" customHeight="1" hidden="1">
      <c r="A40" s="15" t="s">
        <v>40</v>
      </c>
      <c r="B40" s="16">
        <v>5</v>
      </c>
      <c r="C40" s="16">
        <v>3</v>
      </c>
      <c r="D40" s="17">
        <v>8539.2</v>
      </c>
      <c r="E40" s="18"/>
    </row>
    <row r="41" spans="1:5" ht="26.25" customHeight="1" hidden="1">
      <c r="A41" s="19" t="s">
        <v>41</v>
      </c>
      <c r="B41" s="20">
        <v>6</v>
      </c>
      <c r="C41" s="16"/>
      <c r="D41" s="48"/>
      <c r="E41" s="18"/>
    </row>
    <row r="42" spans="1:5" ht="15.75" customHeight="1" hidden="1">
      <c r="A42" s="30" t="s">
        <v>42</v>
      </c>
      <c r="B42" s="16">
        <v>6</v>
      </c>
      <c r="C42" s="16">
        <v>3</v>
      </c>
      <c r="D42" s="17"/>
      <c r="E42" s="18" t="s">
        <v>4</v>
      </c>
    </row>
    <row r="43" spans="1:5" s="14" customFormat="1" ht="15.75">
      <c r="A43" s="15" t="s">
        <v>40</v>
      </c>
      <c r="B43" s="16">
        <v>5</v>
      </c>
      <c r="C43" s="16">
        <v>3</v>
      </c>
      <c r="D43" s="17">
        <v>9741</v>
      </c>
      <c r="E43" s="13" t="s">
        <v>4</v>
      </c>
    </row>
    <row r="44" spans="1:5" ht="15.75">
      <c r="A44" s="19" t="s">
        <v>124</v>
      </c>
      <c r="B44" s="20">
        <v>8</v>
      </c>
      <c r="C44" s="20" t="s">
        <v>4</v>
      </c>
      <c r="D44" s="48">
        <f>D58+D59</f>
        <v>16369</v>
      </c>
      <c r="E44" s="18" t="s">
        <v>4</v>
      </c>
    </row>
    <row r="45" spans="1:5" ht="15.75" customHeight="1" hidden="1">
      <c r="A45" s="15" t="s">
        <v>23</v>
      </c>
      <c r="B45" s="16">
        <v>8</v>
      </c>
      <c r="C45" s="16">
        <v>1</v>
      </c>
      <c r="D45" s="17">
        <v>13921.4</v>
      </c>
      <c r="E45" s="18" t="s">
        <v>4</v>
      </c>
    </row>
    <row r="46" spans="1:5" ht="31.5" customHeight="1" hidden="1">
      <c r="A46" s="15" t="s">
        <v>24</v>
      </c>
      <c r="B46" s="16">
        <v>8</v>
      </c>
      <c r="C46" s="16">
        <v>4</v>
      </c>
      <c r="D46" s="17"/>
      <c r="E46" s="18" t="s">
        <v>4</v>
      </c>
    </row>
    <row r="47" spans="1:5" s="14" customFormat="1" ht="15.75" customHeight="1" hidden="1">
      <c r="A47" s="15" t="s">
        <v>25</v>
      </c>
      <c r="B47" s="16">
        <v>8</v>
      </c>
      <c r="C47" s="16">
        <v>6</v>
      </c>
      <c r="D47" s="17"/>
      <c r="E47" s="13" t="s">
        <v>4</v>
      </c>
    </row>
    <row r="48" spans="1:5" ht="0.75" customHeight="1" hidden="1">
      <c r="A48" s="19" t="s">
        <v>26</v>
      </c>
      <c r="B48" s="20">
        <v>9</v>
      </c>
      <c r="C48" s="20" t="s">
        <v>4</v>
      </c>
      <c r="D48" s="48"/>
      <c r="E48" s="18" t="s">
        <v>4</v>
      </c>
    </row>
    <row r="49" spans="1:5" ht="15.75" customHeight="1" hidden="1">
      <c r="A49" s="15" t="s">
        <v>27</v>
      </c>
      <c r="B49" s="16">
        <v>9</v>
      </c>
      <c r="C49" s="16">
        <v>1</v>
      </c>
      <c r="D49" s="50"/>
      <c r="E49" s="18" t="s">
        <v>4</v>
      </c>
    </row>
    <row r="50" spans="1:5" ht="15.75" customHeight="1" hidden="1">
      <c r="A50" s="15" t="s">
        <v>28</v>
      </c>
      <c r="B50" s="16">
        <v>9</v>
      </c>
      <c r="C50" s="16">
        <v>2</v>
      </c>
      <c r="D50" s="50"/>
      <c r="E50" s="18"/>
    </row>
    <row r="51" spans="1:5" ht="15.75" customHeight="1" hidden="1">
      <c r="A51" s="15" t="s">
        <v>47</v>
      </c>
      <c r="B51" s="16">
        <v>9</v>
      </c>
      <c r="C51" s="16">
        <v>4</v>
      </c>
      <c r="D51" s="50"/>
      <c r="E51" s="18"/>
    </row>
    <row r="52" spans="1:5" ht="0.75" customHeight="1" hidden="1">
      <c r="A52" s="15" t="s">
        <v>29</v>
      </c>
      <c r="B52" s="16">
        <v>9</v>
      </c>
      <c r="C52" s="16">
        <v>8</v>
      </c>
      <c r="D52" s="50"/>
      <c r="E52" s="18" t="s">
        <v>4</v>
      </c>
    </row>
    <row r="53" spans="1:5" s="14" customFormat="1" ht="15.75" customHeight="1" hidden="1">
      <c r="A53" s="15" t="s">
        <v>30</v>
      </c>
      <c r="B53" s="16">
        <v>9</v>
      </c>
      <c r="C53" s="16">
        <v>10</v>
      </c>
      <c r="D53" s="50"/>
      <c r="E53" s="13" t="s">
        <v>4</v>
      </c>
    </row>
    <row r="54" spans="1:5" ht="15.75" customHeight="1" hidden="1">
      <c r="A54" s="19" t="s">
        <v>31</v>
      </c>
      <c r="B54" s="20">
        <v>10</v>
      </c>
      <c r="C54" s="20" t="s">
        <v>4</v>
      </c>
      <c r="D54" s="48"/>
      <c r="E54" s="18" t="s">
        <v>4</v>
      </c>
    </row>
    <row r="55" spans="1:5" ht="15.75" customHeight="1" hidden="1">
      <c r="A55" s="15" t="s">
        <v>32</v>
      </c>
      <c r="B55" s="16">
        <v>10</v>
      </c>
      <c r="C55" s="16">
        <v>1</v>
      </c>
      <c r="D55" s="17"/>
      <c r="E55" s="18"/>
    </row>
    <row r="56" spans="1:5" ht="15.75" customHeight="1" hidden="1">
      <c r="A56" s="15" t="s">
        <v>33</v>
      </c>
      <c r="B56" s="16">
        <v>10</v>
      </c>
      <c r="C56" s="16">
        <v>3</v>
      </c>
      <c r="D56" s="17"/>
      <c r="E56" s="18"/>
    </row>
    <row r="57" spans="1:5" ht="15.75" customHeight="1" hidden="1">
      <c r="A57" s="15" t="s">
        <v>34</v>
      </c>
      <c r="B57" s="16">
        <v>10</v>
      </c>
      <c r="C57" s="16">
        <v>4</v>
      </c>
      <c r="D57" s="17"/>
      <c r="E57" s="18"/>
    </row>
    <row r="58" spans="1:5" ht="15.75" customHeight="1">
      <c r="A58" s="15" t="s">
        <v>23</v>
      </c>
      <c r="B58" s="16">
        <v>8</v>
      </c>
      <c r="C58" s="16">
        <v>1</v>
      </c>
      <c r="D58" s="17">
        <v>15639</v>
      </c>
      <c r="E58" s="18"/>
    </row>
    <row r="59" spans="1:5" s="14" customFormat="1" ht="15" customHeight="1">
      <c r="A59" s="15" t="s">
        <v>181</v>
      </c>
      <c r="B59" s="16">
        <v>8</v>
      </c>
      <c r="C59" s="16">
        <v>4</v>
      </c>
      <c r="D59" s="17">
        <v>730</v>
      </c>
      <c r="E59" s="13" t="s">
        <v>4</v>
      </c>
    </row>
    <row r="60" spans="1:5" ht="15.75">
      <c r="A60" s="19" t="s">
        <v>29</v>
      </c>
      <c r="B60" s="20">
        <v>11</v>
      </c>
      <c r="C60" s="20" t="s">
        <v>4</v>
      </c>
      <c r="D60" s="48">
        <f>D61</f>
        <v>122</v>
      </c>
      <c r="E60" s="18" t="s">
        <v>4</v>
      </c>
    </row>
    <row r="61" spans="1:5" ht="47.25" customHeight="1" hidden="1">
      <c r="A61" s="15" t="s">
        <v>55</v>
      </c>
      <c r="B61" s="16">
        <v>11</v>
      </c>
      <c r="C61" s="16">
        <v>1</v>
      </c>
      <c r="D61" s="17">
        <v>122</v>
      </c>
      <c r="E61" s="18"/>
    </row>
    <row r="62" spans="1:5" ht="47.25" customHeight="1" hidden="1">
      <c r="A62" s="15" t="s">
        <v>48</v>
      </c>
      <c r="B62" s="16">
        <v>11</v>
      </c>
      <c r="C62" s="16">
        <v>2</v>
      </c>
      <c r="D62" s="17"/>
      <c r="E62" s="18"/>
    </row>
    <row r="63" spans="1:5" ht="18.75" customHeight="1" hidden="1">
      <c r="A63" s="15" t="s">
        <v>56</v>
      </c>
      <c r="B63" s="16">
        <v>14</v>
      </c>
      <c r="C63" s="16"/>
      <c r="D63" s="17"/>
      <c r="E63" s="18" t="s">
        <v>4</v>
      </c>
    </row>
    <row r="64" spans="1:5" ht="15.75" customHeight="1">
      <c r="A64" s="15" t="s">
        <v>55</v>
      </c>
      <c r="B64" s="16">
        <v>11</v>
      </c>
      <c r="C64" s="16">
        <v>1</v>
      </c>
      <c r="D64" s="17">
        <v>122</v>
      </c>
      <c r="E64" s="21" t="s">
        <v>4</v>
      </c>
    </row>
    <row r="65" spans="1:4" ht="15.75">
      <c r="A65" s="69" t="s">
        <v>35</v>
      </c>
      <c r="B65" s="70"/>
      <c r="C65" s="70"/>
      <c r="D65" s="51">
        <f>D10+D21+D24+D30+D37+D44+D60</f>
        <v>81821</v>
      </c>
    </row>
    <row r="66" spans="1:4" ht="15.75">
      <c r="A66" s="67"/>
      <c r="B66" s="68"/>
      <c r="C66" s="68"/>
      <c r="D66" s="64"/>
    </row>
    <row r="67" spans="1:4" ht="12.75">
      <c r="A67" s="65"/>
      <c r="B67" s="66"/>
      <c r="C67" s="66"/>
      <c r="D67" s="66"/>
    </row>
    <row r="68" ht="12.75">
      <c r="D68" s="41"/>
    </row>
  </sheetData>
  <sheetProtection/>
  <mergeCells count="6">
    <mergeCell ref="A5:D5"/>
    <mergeCell ref="A1:D1"/>
    <mergeCell ref="A2:D2"/>
    <mergeCell ref="A3:D3"/>
    <mergeCell ref="A4:D4"/>
    <mergeCell ref="A6:D6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5" ht="15" customHeight="1">
      <c r="A1" s="60"/>
      <c r="B1" s="227" t="s">
        <v>106</v>
      </c>
      <c r="C1" s="227"/>
      <c r="D1" s="227"/>
      <c r="E1" s="83"/>
    </row>
    <row r="2" spans="1:5" ht="15" customHeight="1">
      <c r="A2" s="228" t="s">
        <v>75</v>
      </c>
      <c r="B2" s="228"/>
      <c r="C2" s="228"/>
      <c r="D2" s="228"/>
      <c r="E2" s="83"/>
    </row>
    <row r="3" spans="1:5" ht="14.25" customHeight="1">
      <c r="A3" s="229" t="s">
        <v>65</v>
      </c>
      <c r="B3" s="229"/>
      <c r="C3" s="229"/>
      <c r="D3" s="229"/>
      <c r="E3" s="83"/>
    </row>
    <row r="4" spans="1:5" ht="12.75">
      <c r="A4" s="230" t="s">
        <v>221</v>
      </c>
      <c r="B4" s="230"/>
      <c r="C4" s="230"/>
      <c r="D4" s="230"/>
      <c r="E4" s="83"/>
    </row>
    <row r="5" spans="1:5" ht="15.75" customHeight="1">
      <c r="A5" s="226" t="s">
        <v>89</v>
      </c>
      <c r="B5" s="226"/>
      <c r="C5" s="226"/>
      <c r="D5" s="226"/>
      <c r="E5" s="93"/>
    </row>
    <row r="6" spans="1:5" ht="15.75" customHeight="1">
      <c r="A6" s="226" t="s">
        <v>208</v>
      </c>
      <c r="B6" s="226"/>
      <c r="C6" s="226"/>
      <c r="D6" s="226"/>
      <c r="E6" s="93"/>
    </row>
    <row r="7" spans="1:5" ht="19.5" customHeight="1">
      <c r="A7" s="226" t="s">
        <v>77</v>
      </c>
      <c r="B7" s="226"/>
      <c r="C7" s="226"/>
      <c r="D7" s="226"/>
      <c r="E7" s="93"/>
    </row>
    <row r="8" spans="1:5" ht="15.75" customHeight="1">
      <c r="A8" s="226" t="s">
        <v>78</v>
      </c>
      <c r="B8" s="226"/>
      <c r="C8" s="226"/>
      <c r="D8" s="226"/>
      <c r="E8" s="93"/>
    </row>
    <row r="9" spans="1:5" ht="17.25" customHeight="1">
      <c r="A9" s="225" t="s">
        <v>185</v>
      </c>
      <c r="B9" s="225"/>
      <c r="C9" s="225"/>
      <c r="D9" s="225"/>
      <c r="E9" s="83"/>
    </row>
    <row r="10" spans="1:5" ht="12.75">
      <c r="A10" s="28" t="s">
        <v>0</v>
      </c>
      <c r="B10" s="28" t="s">
        <v>37</v>
      </c>
      <c r="C10" s="28" t="s">
        <v>58</v>
      </c>
      <c r="D10" s="80" t="s">
        <v>73</v>
      </c>
      <c r="E10" s="83"/>
    </row>
    <row r="11" spans="1:5" ht="14.25">
      <c r="A11" s="127" t="s">
        <v>76</v>
      </c>
      <c r="B11" s="77"/>
      <c r="C11" s="77"/>
      <c r="D11" s="81">
        <f>D12+D22</f>
        <v>7759.4</v>
      </c>
      <c r="E11" s="83"/>
    </row>
    <row r="12" spans="1:9" ht="63.75">
      <c r="A12" s="91" t="s">
        <v>114</v>
      </c>
      <c r="B12" s="150" t="s">
        <v>115</v>
      </c>
      <c r="C12" s="148"/>
      <c r="D12" s="131">
        <f>D17+D13</f>
        <v>7705.9</v>
      </c>
      <c r="E12" s="83"/>
      <c r="I12" s="204"/>
    </row>
    <row r="13" spans="1:5" ht="89.25">
      <c r="A13" s="91" t="s">
        <v>204</v>
      </c>
      <c r="B13" s="150" t="s">
        <v>179</v>
      </c>
      <c r="C13" s="148"/>
      <c r="D13" s="131">
        <f>D14</f>
        <v>1705.9</v>
      </c>
      <c r="E13" s="83"/>
    </row>
    <row r="14" spans="1:5" ht="12.75">
      <c r="A14" s="91" t="s">
        <v>116</v>
      </c>
      <c r="B14" s="150" t="s">
        <v>178</v>
      </c>
      <c r="C14" s="148"/>
      <c r="D14" s="131">
        <f>D15</f>
        <v>1705.9</v>
      </c>
      <c r="E14" s="83"/>
    </row>
    <row r="15" spans="1:5" ht="25.5">
      <c r="A15" s="91" t="s">
        <v>125</v>
      </c>
      <c r="B15" s="150" t="s">
        <v>178</v>
      </c>
      <c r="C15" s="148">
        <v>200</v>
      </c>
      <c r="D15" s="131">
        <f>D16</f>
        <v>1705.9</v>
      </c>
      <c r="E15" s="83"/>
    </row>
    <row r="16" spans="1:5" ht="38.25">
      <c r="A16" s="91" t="s">
        <v>103</v>
      </c>
      <c r="B16" s="150" t="s">
        <v>178</v>
      </c>
      <c r="C16" s="148">
        <v>240</v>
      </c>
      <c r="D16" s="131">
        <v>1705.9</v>
      </c>
      <c r="E16" s="83"/>
    </row>
    <row r="17" spans="1:5" ht="112.5" customHeight="1">
      <c r="A17" s="91" t="s">
        <v>117</v>
      </c>
      <c r="B17" s="150" t="s">
        <v>118</v>
      </c>
      <c r="C17" s="148"/>
      <c r="D17" s="131">
        <f>D18</f>
        <v>6000</v>
      </c>
      <c r="E17" s="83"/>
    </row>
    <row r="18" spans="1:5" ht="63.75">
      <c r="A18" s="91" t="s">
        <v>119</v>
      </c>
      <c r="B18" s="150" t="s">
        <v>120</v>
      </c>
      <c r="C18" s="148"/>
      <c r="D18" s="131">
        <f>D19</f>
        <v>6000</v>
      </c>
      <c r="E18" s="83"/>
    </row>
    <row r="19" spans="1:5" ht="24" customHeight="1">
      <c r="A19" s="91" t="s">
        <v>116</v>
      </c>
      <c r="B19" s="150" t="s">
        <v>121</v>
      </c>
      <c r="C19" s="148"/>
      <c r="D19" s="131">
        <f>D20</f>
        <v>6000</v>
      </c>
      <c r="E19" s="83"/>
    </row>
    <row r="20" spans="1:5" ht="25.5">
      <c r="A20" s="91" t="s">
        <v>125</v>
      </c>
      <c r="B20" s="150" t="s">
        <v>121</v>
      </c>
      <c r="C20" s="148">
        <v>200</v>
      </c>
      <c r="D20" s="131">
        <f>D21</f>
        <v>6000</v>
      </c>
      <c r="E20" s="83"/>
    </row>
    <row r="21" spans="1:5" ht="38.25">
      <c r="A21" s="91" t="s">
        <v>103</v>
      </c>
      <c r="B21" s="150" t="s">
        <v>121</v>
      </c>
      <c r="C21" s="148">
        <v>240</v>
      </c>
      <c r="D21" s="131">
        <v>6000</v>
      </c>
      <c r="E21" s="83"/>
    </row>
    <row r="22" spans="1:5" ht="38.25">
      <c r="A22" s="178" t="s">
        <v>203</v>
      </c>
      <c r="B22" s="177" t="s">
        <v>173</v>
      </c>
      <c r="C22" s="148"/>
      <c r="D22" s="131">
        <f>D23</f>
        <v>53.5</v>
      </c>
      <c r="E22" s="83"/>
    </row>
    <row r="23" spans="1:5" ht="38.25">
      <c r="A23" s="178" t="s">
        <v>174</v>
      </c>
      <c r="B23" s="177" t="s">
        <v>175</v>
      </c>
      <c r="C23" s="148"/>
      <c r="D23" s="131">
        <f>D24+D27</f>
        <v>53.5</v>
      </c>
      <c r="E23" s="83"/>
    </row>
    <row r="24" spans="1:5" ht="25.5">
      <c r="A24" s="178" t="s">
        <v>146</v>
      </c>
      <c r="B24" s="177" t="s">
        <v>176</v>
      </c>
      <c r="C24" s="148"/>
      <c r="D24" s="131">
        <f>D25</f>
        <v>53.5</v>
      </c>
      <c r="E24" s="83"/>
    </row>
    <row r="25" spans="1:5" ht="63.75">
      <c r="A25" s="178" t="s">
        <v>59</v>
      </c>
      <c r="B25" s="177" t="s">
        <v>176</v>
      </c>
      <c r="C25" s="148">
        <v>100</v>
      </c>
      <c r="D25" s="131">
        <f>D26</f>
        <v>53.5</v>
      </c>
      <c r="E25" s="83"/>
    </row>
    <row r="26" spans="1:5" ht="25.5">
      <c r="A26" s="178" t="s">
        <v>60</v>
      </c>
      <c r="B26" s="177" t="s">
        <v>176</v>
      </c>
      <c r="C26" s="148">
        <v>120</v>
      </c>
      <c r="D26" s="131">
        <v>53.5</v>
      </c>
      <c r="E26" s="83"/>
    </row>
    <row r="27" spans="1:5" ht="25.5">
      <c r="A27" s="178" t="s">
        <v>146</v>
      </c>
      <c r="B27" s="177" t="s">
        <v>177</v>
      </c>
      <c r="C27" s="148"/>
      <c r="D27" s="131">
        <f>D28</f>
        <v>0</v>
      </c>
      <c r="E27" s="83"/>
    </row>
    <row r="28" spans="1:5" ht="63.75">
      <c r="A28" s="178" t="s">
        <v>59</v>
      </c>
      <c r="B28" s="177" t="s">
        <v>177</v>
      </c>
      <c r="C28" s="148">
        <v>100</v>
      </c>
      <c r="D28" s="131">
        <f>D29</f>
        <v>0</v>
      </c>
      <c r="E28" s="83"/>
    </row>
    <row r="29" spans="1:5" ht="25.5">
      <c r="A29" s="178" t="s">
        <v>60</v>
      </c>
      <c r="B29" s="177" t="s">
        <v>177</v>
      </c>
      <c r="C29" s="148">
        <v>120</v>
      </c>
      <c r="D29" s="131">
        <v>0</v>
      </c>
      <c r="E29" s="83"/>
    </row>
    <row r="30" spans="1:5" ht="12.75">
      <c r="A30" s="101" t="s">
        <v>82</v>
      </c>
      <c r="B30" s="52">
        <v>4000000000</v>
      </c>
      <c r="C30" s="53"/>
      <c r="D30" s="54">
        <f>D31+D71+D78+D107+D127+D85+D123</f>
        <v>74061.6</v>
      </c>
      <c r="E30" s="83"/>
    </row>
    <row r="31" spans="1:5" ht="38.25">
      <c r="A31" s="98" t="s">
        <v>81</v>
      </c>
      <c r="B31" s="52">
        <v>4010000000</v>
      </c>
      <c r="C31" s="53"/>
      <c r="D31" s="54">
        <f>D32+D35+D38+D43+D51+D54+D57+K64</f>
        <v>32214.7</v>
      </c>
      <c r="E31" s="83"/>
    </row>
    <row r="32" spans="1:4" ht="27.75" customHeight="1">
      <c r="A32" s="91" t="s">
        <v>91</v>
      </c>
      <c r="B32" s="147">
        <v>4010002030</v>
      </c>
      <c r="C32" s="148"/>
      <c r="D32" s="131">
        <f>D33</f>
        <v>1891</v>
      </c>
    </row>
    <row r="33" spans="1:5" ht="70.5" customHeight="1">
      <c r="A33" s="91" t="s">
        <v>59</v>
      </c>
      <c r="B33" s="147">
        <v>4010002030</v>
      </c>
      <c r="C33" s="148">
        <v>100</v>
      </c>
      <c r="D33" s="131">
        <f>D34</f>
        <v>1891</v>
      </c>
      <c r="E33" s="116" t="s">
        <v>155</v>
      </c>
    </row>
    <row r="34" spans="1:5" ht="25.5">
      <c r="A34" s="91" t="s">
        <v>60</v>
      </c>
      <c r="B34" s="147">
        <v>4010002030</v>
      </c>
      <c r="C34" s="148">
        <v>120</v>
      </c>
      <c r="D34" s="131">
        <v>1891</v>
      </c>
      <c r="E34" s="116"/>
    </row>
    <row r="35" spans="1:5" ht="12.75">
      <c r="A35" s="98" t="s">
        <v>92</v>
      </c>
      <c r="B35" s="147">
        <v>4010002060</v>
      </c>
      <c r="C35" s="148"/>
      <c r="D35" s="131">
        <f>D36</f>
        <v>4862.5</v>
      </c>
      <c r="E35" s="83"/>
    </row>
    <row r="36" spans="1:5" ht="63.75">
      <c r="A36" s="91" t="s">
        <v>59</v>
      </c>
      <c r="B36" s="147">
        <v>4010002060</v>
      </c>
      <c r="C36" s="148">
        <v>100</v>
      </c>
      <c r="D36" s="131">
        <f>D37</f>
        <v>4862.5</v>
      </c>
      <c r="E36" s="83"/>
    </row>
    <row r="37" spans="1:5" ht="25.5">
      <c r="A37" s="91" t="s">
        <v>60</v>
      </c>
      <c r="B37" s="147">
        <v>4010002060</v>
      </c>
      <c r="C37" s="148">
        <v>120</v>
      </c>
      <c r="D37" s="131">
        <v>4862.5</v>
      </c>
      <c r="E37" s="83"/>
    </row>
    <row r="38" spans="1:5" ht="25.5">
      <c r="A38" s="91" t="s">
        <v>99</v>
      </c>
      <c r="B38" s="147">
        <v>4010002040</v>
      </c>
      <c r="C38" s="148"/>
      <c r="D38" s="131">
        <f>D39+D41</f>
        <v>22147.9</v>
      </c>
      <c r="E38" s="83">
        <v>104</v>
      </c>
    </row>
    <row r="39" spans="1:5" ht="63.75">
      <c r="A39" s="91" t="s">
        <v>59</v>
      </c>
      <c r="B39" s="147">
        <v>4010002040</v>
      </c>
      <c r="C39" s="148">
        <v>100</v>
      </c>
      <c r="D39" s="131">
        <f>D40</f>
        <v>22047.9</v>
      </c>
      <c r="E39" s="83"/>
    </row>
    <row r="40" spans="1:5" ht="25.5">
      <c r="A40" s="91" t="s">
        <v>60</v>
      </c>
      <c r="B40" s="147">
        <v>4010002040</v>
      </c>
      <c r="C40" s="148">
        <v>120</v>
      </c>
      <c r="D40" s="131">
        <v>22047.9</v>
      </c>
      <c r="E40" s="83"/>
    </row>
    <row r="41" spans="1:5" ht="25.5">
      <c r="A41" s="91" t="s">
        <v>125</v>
      </c>
      <c r="B41" s="147">
        <v>4010002040</v>
      </c>
      <c r="C41" s="148">
        <v>200</v>
      </c>
      <c r="D41" s="131">
        <f>D42</f>
        <v>100</v>
      </c>
      <c r="E41" s="83"/>
    </row>
    <row r="42" spans="1:5" ht="30" customHeight="1">
      <c r="A42" s="91" t="s">
        <v>103</v>
      </c>
      <c r="B42" s="147">
        <v>4010002040</v>
      </c>
      <c r="C42" s="148">
        <v>240</v>
      </c>
      <c r="D42" s="131">
        <v>100</v>
      </c>
      <c r="E42" s="83"/>
    </row>
    <row r="43" spans="1:5" ht="12.75">
      <c r="A43" s="98" t="s">
        <v>90</v>
      </c>
      <c r="B43" s="148">
        <v>4010099990</v>
      </c>
      <c r="C43" s="145"/>
      <c r="D43" s="192">
        <f>D46+D48+D44</f>
        <v>1723.7</v>
      </c>
      <c r="E43" s="83"/>
    </row>
    <row r="44" spans="1:5" ht="63.75">
      <c r="A44" s="98" t="s">
        <v>59</v>
      </c>
      <c r="B44" s="148">
        <v>4010099990</v>
      </c>
      <c r="C44" s="148">
        <v>100</v>
      </c>
      <c r="D44" s="192">
        <f>D45</f>
        <v>100</v>
      </c>
      <c r="E44" s="83"/>
    </row>
    <row r="45" spans="1:5" ht="25.5">
      <c r="A45" s="98" t="s">
        <v>60</v>
      </c>
      <c r="B45" s="148">
        <v>4010099990</v>
      </c>
      <c r="C45" s="148">
        <v>120</v>
      </c>
      <c r="D45" s="192">
        <v>100</v>
      </c>
      <c r="E45" s="116" t="s">
        <v>128</v>
      </c>
    </row>
    <row r="46" spans="1:5" ht="25.5">
      <c r="A46" s="98" t="s">
        <v>125</v>
      </c>
      <c r="B46" s="148">
        <v>4010099990</v>
      </c>
      <c r="C46" s="148">
        <v>200</v>
      </c>
      <c r="D46" s="105">
        <f>D47</f>
        <v>1473.7</v>
      </c>
      <c r="E46" s="83"/>
    </row>
    <row r="47" spans="1:5" ht="30" customHeight="1">
      <c r="A47" s="98" t="s">
        <v>103</v>
      </c>
      <c r="B47" s="148">
        <v>4010099990</v>
      </c>
      <c r="C47" s="148">
        <v>240</v>
      </c>
      <c r="D47" s="105">
        <v>1473.7</v>
      </c>
      <c r="E47" s="116" t="s">
        <v>186</v>
      </c>
    </row>
    <row r="48" spans="1:5" ht="17.25" customHeight="1">
      <c r="A48" s="91" t="s">
        <v>61</v>
      </c>
      <c r="B48" s="148">
        <v>4010099990</v>
      </c>
      <c r="C48" s="105">
        <v>800</v>
      </c>
      <c r="D48" s="192">
        <f>D49+D50</f>
        <v>150</v>
      </c>
      <c r="E48" s="83"/>
    </row>
    <row r="49" spans="1:5" ht="17.25" customHeight="1">
      <c r="A49" s="91" t="s">
        <v>168</v>
      </c>
      <c r="B49" s="148">
        <v>4010099990</v>
      </c>
      <c r="C49" s="105">
        <v>830</v>
      </c>
      <c r="D49" s="192">
        <v>100</v>
      </c>
      <c r="E49" s="83"/>
    </row>
    <row r="50" spans="1:5" ht="18" customHeight="1">
      <c r="A50" s="91" t="s">
        <v>62</v>
      </c>
      <c r="B50" s="148">
        <v>4010099990</v>
      </c>
      <c r="C50" s="148">
        <v>850</v>
      </c>
      <c r="D50" s="131">
        <v>50</v>
      </c>
      <c r="E50" s="116" t="s">
        <v>128</v>
      </c>
    </row>
    <row r="51" spans="1:5" ht="25.5">
      <c r="A51" s="98" t="s">
        <v>141</v>
      </c>
      <c r="B51" s="148">
        <v>4010089181</v>
      </c>
      <c r="C51" s="145"/>
      <c r="D51" s="131">
        <f>D52</f>
        <v>276</v>
      </c>
      <c r="E51" s="83"/>
    </row>
    <row r="52" spans="1:5" ht="25.5">
      <c r="A52" s="98" t="s">
        <v>125</v>
      </c>
      <c r="B52" s="148">
        <v>4010089181</v>
      </c>
      <c r="C52" s="148">
        <v>200</v>
      </c>
      <c r="D52" s="131">
        <f>D53</f>
        <v>276</v>
      </c>
      <c r="E52" s="83"/>
    </row>
    <row r="53" spans="1:5" ht="38.25">
      <c r="A53" s="98" t="s">
        <v>103</v>
      </c>
      <c r="B53" s="148">
        <v>4010089181</v>
      </c>
      <c r="C53" s="148">
        <v>240</v>
      </c>
      <c r="D53" s="131">
        <v>276</v>
      </c>
      <c r="E53" s="116" t="s">
        <v>128</v>
      </c>
    </row>
    <row r="54" spans="1:5" ht="25.5">
      <c r="A54" s="98" t="s">
        <v>93</v>
      </c>
      <c r="B54" s="147">
        <v>4010002400</v>
      </c>
      <c r="C54" s="148"/>
      <c r="D54" s="131">
        <f>D55</f>
        <v>500</v>
      </c>
      <c r="E54" s="116"/>
    </row>
    <row r="55" spans="1:5" ht="25.5">
      <c r="A55" s="98" t="s">
        <v>125</v>
      </c>
      <c r="B55" s="147">
        <v>4010002400</v>
      </c>
      <c r="C55" s="148">
        <v>200</v>
      </c>
      <c r="D55" s="131">
        <f>D56</f>
        <v>500</v>
      </c>
      <c r="E55" s="116"/>
    </row>
    <row r="56" spans="1:5" ht="38.25">
      <c r="A56" s="98" t="s">
        <v>103</v>
      </c>
      <c r="B56" s="147">
        <v>4010002400</v>
      </c>
      <c r="C56" s="148">
        <v>240</v>
      </c>
      <c r="D56" s="131">
        <v>500</v>
      </c>
      <c r="E56" s="116" t="s">
        <v>138</v>
      </c>
    </row>
    <row r="57" spans="1:5" ht="38.25">
      <c r="A57" s="91" t="s">
        <v>81</v>
      </c>
      <c r="B57" s="113" t="s">
        <v>163</v>
      </c>
      <c r="C57" s="145"/>
      <c r="D57" s="131">
        <f>D58+D63+D68</f>
        <v>813.6</v>
      </c>
      <c r="E57" s="116"/>
    </row>
    <row r="58" spans="1:5" ht="38.25">
      <c r="A58" s="104" t="s">
        <v>210</v>
      </c>
      <c r="B58" s="147">
        <v>4010051180</v>
      </c>
      <c r="C58" s="148"/>
      <c r="D58" s="131">
        <f>D59+D61</f>
        <v>493.8</v>
      </c>
      <c r="E58" s="116" t="s">
        <v>158</v>
      </c>
    </row>
    <row r="59" spans="1:5" ht="63.75">
      <c r="A59" s="91" t="s">
        <v>59</v>
      </c>
      <c r="B59" s="147">
        <v>4010051180</v>
      </c>
      <c r="C59" s="148">
        <v>100</v>
      </c>
      <c r="D59" s="131">
        <f>D60</f>
        <v>443.8</v>
      </c>
      <c r="E59" s="116"/>
    </row>
    <row r="60" spans="1:5" ht="25.5">
      <c r="A60" s="91" t="s">
        <v>60</v>
      </c>
      <c r="B60" s="147">
        <v>4010051180</v>
      </c>
      <c r="C60" s="148">
        <v>120</v>
      </c>
      <c r="D60" s="131">
        <v>443.8</v>
      </c>
      <c r="E60" s="116"/>
    </row>
    <row r="61" spans="1:5" ht="25.5">
      <c r="A61" s="91" t="s">
        <v>125</v>
      </c>
      <c r="B61" s="147">
        <v>4010051180</v>
      </c>
      <c r="C61" s="148">
        <v>200</v>
      </c>
      <c r="D61" s="131">
        <v>50</v>
      </c>
      <c r="E61" s="116"/>
    </row>
    <row r="62" spans="1:5" ht="38.25">
      <c r="A62" s="91" t="s">
        <v>103</v>
      </c>
      <c r="B62" s="147">
        <v>4010051180</v>
      </c>
      <c r="C62" s="148">
        <v>240</v>
      </c>
      <c r="D62" s="131">
        <v>50</v>
      </c>
      <c r="E62" s="116"/>
    </row>
    <row r="63" spans="1:5" ht="38.25">
      <c r="A63" s="125" t="s">
        <v>211</v>
      </c>
      <c r="B63" s="113" t="s">
        <v>164</v>
      </c>
      <c r="C63" s="173"/>
      <c r="D63" s="171">
        <f>D64+D66</f>
        <v>244.6</v>
      </c>
      <c r="E63" s="116" t="s">
        <v>166</v>
      </c>
    </row>
    <row r="64" spans="1:5" ht="63.75">
      <c r="A64" s="125" t="s">
        <v>59</v>
      </c>
      <c r="B64" s="113" t="s">
        <v>164</v>
      </c>
      <c r="C64" s="148">
        <v>100</v>
      </c>
      <c r="D64" s="131">
        <f>D65</f>
        <v>224.6</v>
      </c>
      <c r="E64" s="116"/>
    </row>
    <row r="65" spans="1:5" ht="25.5">
      <c r="A65" s="125" t="s">
        <v>60</v>
      </c>
      <c r="B65" s="113" t="s">
        <v>164</v>
      </c>
      <c r="C65" s="148">
        <v>120</v>
      </c>
      <c r="D65" s="131">
        <v>224.6</v>
      </c>
      <c r="E65" s="116"/>
    </row>
    <row r="66" spans="1:5" ht="25.5">
      <c r="A66" s="91" t="s">
        <v>125</v>
      </c>
      <c r="B66" s="113" t="s">
        <v>164</v>
      </c>
      <c r="C66" s="148">
        <v>200</v>
      </c>
      <c r="D66" s="131">
        <v>20</v>
      </c>
      <c r="E66" s="116"/>
    </row>
    <row r="67" spans="1:5" ht="38.25">
      <c r="A67" s="91" t="s">
        <v>103</v>
      </c>
      <c r="B67" s="113" t="s">
        <v>164</v>
      </c>
      <c r="C67" s="148">
        <v>240</v>
      </c>
      <c r="D67" s="131">
        <v>20</v>
      </c>
      <c r="E67" s="116"/>
    </row>
    <row r="68" spans="1:5" ht="51">
      <c r="A68" s="125" t="s">
        <v>214</v>
      </c>
      <c r="B68" s="124" t="s">
        <v>165</v>
      </c>
      <c r="C68" s="148"/>
      <c r="D68" s="131">
        <f>D69</f>
        <v>75.2</v>
      </c>
      <c r="E68" s="116"/>
    </row>
    <row r="69" spans="1:5" ht="63.75">
      <c r="A69" s="125" t="s">
        <v>59</v>
      </c>
      <c r="B69" s="124" t="s">
        <v>165</v>
      </c>
      <c r="C69" s="148">
        <v>100</v>
      </c>
      <c r="D69" s="131">
        <f>D70</f>
        <v>75.2</v>
      </c>
      <c r="E69" s="116"/>
    </row>
    <row r="70" spans="1:5" ht="25.5">
      <c r="A70" s="125" t="s">
        <v>60</v>
      </c>
      <c r="B70" s="124" t="s">
        <v>165</v>
      </c>
      <c r="C70" s="148">
        <v>120</v>
      </c>
      <c r="D70" s="131">
        <v>75.2</v>
      </c>
      <c r="E70" s="116"/>
    </row>
    <row r="71" spans="1:5" ht="38.25">
      <c r="A71" s="141" t="s">
        <v>144</v>
      </c>
      <c r="B71" s="144">
        <v>4020000000</v>
      </c>
      <c r="C71" s="145"/>
      <c r="D71" s="133">
        <f>D72+D75</f>
        <v>525.1</v>
      </c>
      <c r="E71" s="116"/>
    </row>
    <row r="72" spans="1:5" ht="51">
      <c r="A72" s="91" t="s">
        <v>145</v>
      </c>
      <c r="B72" s="148">
        <v>4020089141</v>
      </c>
      <c r="C72" s="145"/>
      <c r="D72" s="131">
        <f>D73</f>
        <v>243.1</v>
      </c>
      <c r="E72" s="116"/>
    </row>
    <row r="73" spans="1:5" ht="25.5">
      <c r="A73" s="91" t="s">
        <v>125</v>
      </c>
      <c r="B73" s="148">
        <v>4020089141</v>
      </c>
      <c r="C73" s="166">
        <v>200</v>
      </c>
      <c r="D73" s="167">
        <f>D74</f>
        <v>243.1</v>
      </c>
      <c r="E73" s="116"/>
    </row>
    <row r="74" spans="1:5" ht="38.25">
      <c r="A74" s="91" t="s">
        <v>87</v>
      </c>
      <c r="B74" s="148">
        <v>4020089141</v>
      </c>
      <c r="C74" s="148">
        <v>230</v>
      </c>
      <c r="D74" s="131">
        <v>243.1</v>
      </c>
      <c r="E74" s="116" t="s">
        <v>129</v>
      </c>
    </row>
    <row r="75" spans="1:5" ht="12.75">
      <c r="A75" s="100" t="s">
        <v>90</v>
      </c>
      <c r="B75" s="148">
        <v>4020099990</v>
      </c>
      <c r="C75" s="148"/>
      <c r="D75" s="131">
        <f>D76</f>
        <v>282</v>
      </c>
      <c r="E75" s="116"/>
    </row>
    <row r="76" spans="1:5" ht="32.25" customHeight="1">
      <c r="A76" s="91" t="s">
        <v>125</v>
      </c>
      <c r="B76" s="148">
        <v>4020099990</v>
      </c>
      <c r="C76" s="170">
        <v>200</v>
      </c>
      <c r="D76" s="171">
        <f>D77</f>
        <v>282</v>
      </c>
      <c r="E76" s="116"/>
    </row>
    <row r="77" spans="1:5" ht="28.5" customHeight="1">
      <c r="A77" s="104" t="s">
        <v>103</v>
      </c>
      <c r="B77" s="148">
        <v>4020099990</v>
      </c>
      <c r="C77" s="148">
        <v>240</v>
      </c>
      <c r="D77" s="131">
        <v>282</v>
      </c>
      <c r="E77" s="116" t="s">
        <v>187</v>
      </c>
    </row>
    <row r="78" spans="1:7" ht="12.75">
      <c r="A78" s="126" t="s">
        <v>69</v>
      </c>
      <c r="B78" s="188" t="s">
        <v>143</v>
      </c>
      <c r="C78" s="145"/>
      <c r="D78" s="133">
        <f>+D79+D82</f>
        <v>7283</v>
      </c>
      <c r="E78" s="186"/>
      <c r="F78" s="187"/>
      <c r="G78" s="187"/>
    </row>
    <row r="79" spans="1:5" ht="25.5">
      <c r="A79" s="91" t="s">
        <v>110</v>
      </c>
      <c r="B79" s="147">
        <v>4030099990</v>
      </c>
      <c r="C79" s="87"/>
      <c r="D79" s="131">
        <f>D80</f>
        <v>6900</v>
      </c>
      <c r="E79" s="83"/>
    </row>
    <row r="80" spans="1:5" ht="29.25" customHeight="1">
      <c r="A80" s="91" t="s">
        <v>125</v>
      </c>
      <c r="B80" s="147">
        <v>4030099990</v>
      </c>
      <c r="C80" s="88">
        <v>200</v>
      </c>
      <c r="D80" s="131">
        <f>D81</f>
        <v>6900</v>
      </c>
      <c r="E80" s="116" t="s">
        <v>156</v>
      </c>
    </row>
    <row r="81" spans="1:5" ht="38.25">
      <c r="A81" s="91" t="s">
        <v>103</v>
      </c>
      <c r="B81" s="147">
        <v>4030099990</v>
      </c>
      <c r="C81" s="88">
        <v>240</v>
      </c>
      <c r="D81" s="131">
        <v>6900</v>
      </c>
      <c r="E81" s="116"/>
    </row>
    <row r="82" spans="1:5" ht="12.75">
      <c r="A82" s="86" t="s">
        <v>152</v>
      </c>
      <c r="B82" s="147">
        <v>4030089182</v>
      </c>
      <c r="C82" s="145"/>
      <c r="D82" s="131">
        <f>D84</f>
        <v>383</v>
      </c>
      <c r="E82" s="83"/>
    </row>
    <row r="83" spans="1:5" ht="39.75" customHeight="1">
      <c r="A83" s="91" t="s">
        <v>125</v>
      </c>
      <c r="B83" s="147">
        <v>4030089182</v>
      </c>
      <c r="C83" s="145"/>
      <c r="D83" s="131">
        <v>383</v>
      </c>
      <c r="E83" s="83"/>
    </row>
    <row r="84" spans="1:5" ht="38.25">
      <c r="A84" s="91" t="s">
        <v>103</v>
      </c>
      <c r="B84" s="147">
        <v>4030089182</v>
      </c>
      <c r="C84" s="148"/>
      <c r="D84" s="131">
        <v>383</v>
      </c>
      <c r="E84" s="116" t="s">
        <v>157</v>
      </c>
    </row>
    <row r="85" spans="1:5" ht="33" customHeight="1">
      <c r="A85" s="141" t="s">
        <v>94</v>
      </c>
      <c r="B85" s="145">
        <v>4060000000</v>
      </c>
      <c r="C85" s="145"/>
      <c r="D85" s="133">
        <f>D86+D89+D93+D104+D96+D101</f>
        <v>17333.8</v>
      </c>
      <c r="E85" s="116"/>
    </row>
    <row r="86" spans="1:5" ht="24.75" customHeight="1">
      <c r="A86" s="91" t="s">
        <v>90</v>
      </c>
      <c r="B86" s="148">
        <v>4060099990</v>
      </c>
      <c r="C86" s="145"/>
      <c r="D86" s="131">
        <f>D87</f>
        <v>720.5</v>
      </c>
      <c r="E86" s="116"/>
    </row>
    <row r="87" spans="1:5" ht="25.5">
      <c r="A87" s="91" t="s">
        <v>125</v>
      </c>
      <c r="B87" s="148">
        <v>4060099990</v>
      </c>
      <c r="C87" s="148">
        <v>200</v>
      </c>
      <c r="D87" s="131">
        <f>D88</f>
        <v>720.5</v>
      </c>
      <c r="E87" s="83"/>
    </row>
    <row r="88" spans="1:5" ht="38.25">
      <c r="A88" s="91" t="s">
        <v>103</v>
      </c>
      <c r="B88" s="148">
        <v>4060099990</v>
      </c>
      <c r="C88" s="148">
        <v>240</v>
      </c>
      <c r="D88" s="131">
        <v>720.5</v>
      </c>
      <c r="E88" s="116" t="s">
        <v>122</v>
      </c>
    </row>
    <row r="89" spans="1:5" ht="12.75">
      <c r="A89" s="91" t="s">
        <v>167</v>
      </c>
      <c r="B89" s="148">
        <v>4060061100</v>
      </c>
      <c r="C89" s="148"/>
      <c r="D89" s="131">
        <f>D90</f>
        <v>5400</v>
      </c>
      <c r="E89" s="83"/>
    </row>
    <row r="90" spans="1:5" ht="12.75">
      <c r="A90" s="105" t="s">
        <v>61</v>
      </c>
      <c r="B90" s="148">
        <v>4060061100</v>
      </c>
      <c r="C90" s="148">
        <v>800</v>
      </c>
      <c r="D90" s="131">
        <f>D91</f>
        <v>5400</v>
      </c>
      <c r="E90" s="83"/>
    </row>
    <row r="91" spans="1:5" ht="52.5" customHeight="1">
      <c r="A91" s="130" t="s">
        <v>136</v>
      </c>
      <c r="B91" s="148">
        <v>4060061100</v>
      </c>
      <c r="C91" s="148">
        <v>810</v>
      </c>
      <c r="D91" s="131">
        <f>D92</f>
        <v>5400</v>
      </c>
      <c r="E91" s="116" t="s">
        <v>112</v>
      </c>
    </row>
    <row r="92" spans="1:5" ht="51">
      <c r="A92" s="104" t="s">
        <v>137</v>
      </c>
      <c r="B92" s="148">
        <v>4060061100</v>
      </c>
      <c r="C92" s="148">
        <v>811</v>
      </c>
      <c r="D92" s="131">
        <v>5400</v>
      </c>
      <c r="E92" s="83"/>
    </row>
    <row r="93" spans="1:5" ht="38.25">
      <c r="A93" s="91" t="s">
        <v>213</v>
      </c>
      <c r="B93" s="148">
        <v>4060089101</v>
      </c>
      <c r="C93" s="148"/>
      <c r="D93" s="131">
        <f>D94</f>
        <v>304</v>
      </c>
      <c r="E93" s="83"/>
    </row>
    <row r="94" spans="1:5" ht="25.5">
      <c r="A94" s="91" t="s">
        <v>125</v>
      </c>
      <c r="B94" s="148">
        <v>4060089101</v>
      </c>
      <c r="C94" s="148">
        <v>200</v>
      </c>
      <c r="D94" s="131">
        <f>D95</f>
        <v>304</v>
      </c>
      <c r="E94" s="83"/>
    </row>
    <row r="95" spans="1:5" ht="38.25">
      <c r="A95" s="91" t="s">
        <v>103</v>
      </c>
      <c r="B95" s="148">
        <v>4060089101</v>
      </c>
      <c r="C95" s="148">
        <v>240</v>
      </c>
      <c r="D95" s="131">
        <v>304</v>
      </c>
      <c r="E95" s="116" t="s">
        <v>112</v>
      </c>
    </row>
    <row r="96" spans="1:5" ht="38.25">
      <c r="A96" s="91" t="s">
        <v>161</v>
      </c>
      <c r="B96" s="147">
        <v>4060000000</v>
      </c>
      <c r="C96" s="148"/>
      <c r="D96" s="131">
        <f>D97</f>
        <v>1168.3</v>
      </c>
      <c r="E96" s="116"/>
    </row>
    <row r="97" spans="1:5" ht="25.5">
      <c r="A97" s="91" t="s">
        <v>147</v>
      </c>
      <c r="B97" s="147">
        <v>4060089191</v>
      </c>
      <c r="C97" s="148"/>
      <c r="D97" s="131">
        <f>D98</f>
        <v>1168.3</v>
      </c>
      <c r="E97" s="116"/>
    </row>
    <row r="98" spans="1:5" ht="12.75">
      <c r="A98" s="105" t="s">
        <v>61</v>
      </c>
      <c r="B98" s="147">
        <v>4060089191</v>
      </c>
      <c r="C98" s="148">
        <v>800</v>
      </c>
      <c r="D98" s="131">
        <f>D99</f>
        <v>1168.3</v>
      </c>
      <c r="E98" s="116"/>
    </row>
    <row r="99" spans="1:5" ht="51">
      <c r="A99" s="130" t="s">
        <v>136</v>
      </c>
      <c r="B99" s="147">
        <v>4060089191</v>
      </c>
      <c r="C99" s="148">
        <v>810</v>
      </c>
      <c r="D99" s="131">
        <f>D100</f>
        <v>1168.3</v>
      </c>
      <c r="E99" s="116"/>
    </row>
    <row r="100" spans="1:5" ht="51">
      <c r="A100" s="104" t="s">
        <v>137</v>
      </c>
      <c r="B100" s="147">
        <v>4060089191</v>
      </c>
      <c r="C100" s="148">
        <v>811</v>
      </c>
      <c r="D100" s="131">
        <v>1168.3</v>
      </c>
      <c r="E100" s="116" t="s">
        <v>162</v>
      </c>
    </row>
    <row r="101" spans="1:5" ht="25.5">
      <c r="A101" s="91" t="s">
        <v>202</v>
      </c>
      <c r="B101" s="148">
        <v>4060089106</v>
      </c>
      <c r="C101" s="148"/>
      <c r="D101" s="131">
        <v>344</v>
      </c>
      <c r="E101" s="116"/>
    </row>
    <row r="102" spans="1:5" ht="25.5">
      <c r="A102" s="91" t="s">
        <v>125</v>
      </c>
      <c r="B102" s="148">
        <v>4060089106</v>
      </c>
      <c r="C102" s="148"/>
      <c r="D102" s="131">
        <v>344</v>
      </c>
      <c r="E102" s="116"/>
    </row>
    <row r="103" spans="1:5" ht="38.25">
      <c r="A103" s="91" t="s">
        <v>103</v>
      </c>
      <c r="B103" s="148">
        <v>4060089106</v>
      </c>
      <c r="C103" s="148"/>
      <c r="D103" s="131">
        <v>344</v>
      </c>
      <c r="E103" s="116" t="s">
        <v>113</v>
      </c>
    </row>
    <row r="104" spans="1:5" ht="12.75">
      <c r="A104" s="91" t="s">
        <v>95</v>
      </c>
      <c r="B104" s="148">
        <v>4060099990</v>
      </c>
      <c r="C104" s="148"/>
      <c r="D104" s="131">
        <f>D105</f>
        <v>9397</v>
      </c>
      <c r="E104" s="83"/>
    </row>
    <row r="105" spans="1:5" ht="25.5">
      <c r="A105" s="91" t="s">
        <v>125</v>
      </c>
      <c r="B105" s="148">
        <v>4060099990</v>
      </c>
      <c r="C105" s="148">
        <v>200</v>
      </c>
      <c r="D105" s="131">
        <f>D106</f>
        <v>9397</v>
      </c>
      <c r="E105" s="83"/>
    </row>
    <row r="106" spans="1:5" ht="30" customHeight="1">
      <c r="A106" s="91" t="s">
        <v>103</v>
      </c>
      <c r="B106" s="148">
        <v>4060099990</v>
      </c>
      <c r="C106" s="148">
        <v>240</v>
      </c>
      <c r="D106" s="131">
        <v>9397</v>
      </c>
      <c r="E106" s="116" t="s">
        <v>113</v>
      </c>
    </row>
    <row r="107" spans="1:5" ht="30" customHeight="1">
      <c r="A107" s="141" t="s">
        <v>96</v>
      </c>
      <c r="B107" s="145">
        <v>4070000000</v>
      </c>
      <c r="C107" s="145"/>
      <c r="D107" s="133">
        <f>D108+D111+D115+D118</f>
        <v>16369</v>
      </c>
      <c r="E107" s="116"/>
    </row>
    <row r="108" spans="1:5" ht="30" customHeight="1">
      <c r="A108" s="100" t="s">
        <v>154</v>
      </c>
      <c r="B108" s="148">
        <v>4070082520</v>
      </c>
      <c r="C108" s="102"/>
      <c r="D108" s="131">
        <f>D109</f>
        <v>26.5</v>
      </c>
      <c r="E108" s="116"/>
    </row>
    <row r="109" spans="1:5" ht="25.5">
      <c r="A109" s="91" t="s">
        <v>125</v>
      </c>
      <c r="B109" s="148">
        <v>4070082520</v>
      </c>
      <c r="C109" s="149">
        <v>200</v>
      </c>
      <c r="D109" s="131">
        <f>D110</f>
        <v>26.5</v>
      </c>
      <c r="E109" s="83"/>
    </row>
    <row r="110" spans="1:5" ht="38.25">
      <c r="A110" s="91" t="s">
        <v>103</v>
      </c>
      <c r="B110" s="148">
        <v>4070082520</v>
      </c>
      <c r="C110" s="149">
        <v>240</v>
      </c>
      <c r="D110" s="131">
        <v>26.5</v>
      </c>
      <c r="E110" s="106"/>
    </row>
    <row r="111" spans="1:4" ht="25.5">
      <c r="A111" s="91" t="s">
        <v>97</v>
      </c>
      <c r="B111" s="148">
        <v>4070000590</v>
      </c>
      <c r="C111" s="148"/>
      <c r="D111" s="131">
        <f>D112</f>
        <v>15461.5</v>
      </c>
    </row>
    <row r="112" spans="1:4" ht="38.25">
      <c r="A112" s="91" t="s">
        <v>133</v>
      </c>
      <c r="B112" s="148">
        <v>4070000590</v>
      </c>
      <c r="C112" s="148">
        <v>600</v>
      </c>
      <c r="D112" s="131">
        <f>D113</f>
        <v>15461.5</v>
      </c>
    </row>
    <row r="113" spans="1:4" ht="12.75">
      <c r="A113" s="91" t="s">
        <v>134</v>
      </c>
      <c r="B113" s="148">
        <v>4070000590</v>
      </c>
      <c r="C113" s="148">
        <v>610</v>
      </c>
      <c r="D113" s="131">
        <f>D114</f>
        <v>15461.5</v>
      </c>
    </row>
    <row r="114" spans="1:4" ht="51">
      <c r="A114" s="91" t="s">
        <v>135</v>
      </c>
      <c r="B114" s="148">
        <v>4070000590</v>
      </c>
      <c r="C114" s="148">
        <v>611</v>
      </c>
      <c r="D114" s="131">
        <v>15461.5</v>
      </c>
    </row>
    <row r="115" spans="1:4" ht="12.75">
      <c r="A115" s="91" t="s">
        <v>98</v>
      </c>
      <c r="B115" s="148">
        <v>4070020700</v>
      </c>
      <c r="C115" s="148"/>
      <c r="D115" s="131">
        <f>D116</f>
        <v>151</v>
      </c>
    </row>
    <row r="116" spans="1:4" ht="25.5">
      <c r="A116" s="91" t="s">
        <v>125</v>
      </c>
      <c r="B116" s="148">
        <v>4070020700</v>
      </c>
      <c r="C116" s="148">
        <v>200</v>
      </c>
      <c r="D116" s="131">
        <f>D117</f>
        <v>151</v>
      </c>
    </row>
    <row r="117" spans="1:4" ht="27.75" customHeight="1">
      <c r="A117" s="91" t="s">
        <v>103</v>
      </c>
      <c r="B117" s="148">
        <v>4070020700</v>
      </c>
      <c r="C117" s="148">
        <v>240</v>
      </c>
      <c r="D117" s="131">
        <v>151</v>
      </c>
    </row>
    <row r="118" spans="1:4" ht="21.75" customHeight="1">
      <c r="A118" s="91" t="s">
        <v>96</v>
      </c>
      <c r="B118" s="148">
        <v>4070000000</v>
      </c>
      <c r="C118" s="148"/>
      <c r="D118" s="131">
        <f>D119</f>
        <v>730</v>
      </c>
    </row>
    <row r="119" spans="1:4" ht="45" customHeight="1">
      <c r="A119" s="91" t="s">
        <v>212</v>
      </c>
      <c r="B119" s="148">
        <v>4070089031</v>
      </c>
      <c r="C119" s="148"/>
      <c r="D119" s="131">
        <f>D120</f>
        <v>730</v>
      </c>
    </row>
    <row r="120" spans="1:4" ht="23.25" customHeight="1">
      <c r="A120" s="91" t="s">
        <v>182</v>
      </c>
      <c r="B120" s="148">
        <v>4070089031</v>
      </c>
      <c r="C120" s="148"/>
      <c r="D120" s="131">
        <f>D121</f>
        <v>730</v>
      </c>
    </row>
    <row r="121" spans="1:4" ht="43.5" customHeight="1">
      <c r="A121" s="91" t="s">
        <v>133</v>
      </c>
      <c r="B121" s="148">
        <v>4070089031</v>
      </c>
      <c r="C121" s="148">
        <v>600</v>
      </c>
      <c r="D121" s="131">
        <f>D122</f>
        <v>730</v>
      </c>
    </row>
    <row r="122" spans="1:4" ht="41.25" customHeight="1">
      <c r="A122" s="91" t="s">
        <v>183</v>
      </c>
      <c r="B122" s="148">
        <v>4070089031</v>
      </c>
      <c r="C122" s="148">
        <v>630</v>
      </c>
      <c r="D122" s="131">
        <v>730</v>
      </c>
    </row>
    <row r="123" spans="1:4" ht="43.5" customHeight="1">
      <c r="A123" s="209" t="s">
        <v>159</v>
      </c>
      <c r="B123" s="144">
        <v>4080000000</v>
      </c>
      <c r="C123" s="145"/>
      <c r="D123" s="133">
        <f>D124</f>
        <v>134</v>
      </c>
    </row>
    <row r="124" spans="1:4" ht="12.75">
      <c r="A124" s="98" t="s">
        <v>104</v>
      </c>
      <c r="B124" s="147">
        <v>4080020210</v>
      </c>
      <c r="C124" s="148"/>
      <c r="D124" s="131">
        <f>D125</f>
        <v>134</v>
      </c>
    </row>
    <row r="125" spans="1:4" ht="12.75">
      <c r="A125" s="91" t="s">
        <v>61</v>
      </c>
      <c r="B125" s="147">
        <v>4080020210</v>
      </c>
      <c r="C125" s="148">
        <v>800</v>
      </c>
      <c r="D125" s="131">
        <f>D126</f>
        <v>134</v>
      </c>
    </row>
    <row r="126" spans="1:4" ht="12.75">
      <c r="A126" s="91" t="s">
        <v>63</v>
      </c>
      <c r="B126" s="147">
        <v>4080020210</v>
      </c>
      <c r="C126" s="148">
        <v>870</v>
      </c>
      <c r="D126" s="131">
        <v>134</v>
      </c>
    </row>
    <row r="127" spans="1:4" ht="12.75">
      <c r="A127" s="141" t="s">
        <v>126</v>
      </c>
      <c r="B127" s="145">
        <v>4100000000</v>
      </c>
      <c r="C127" s="145"/>
      <c r="D127" s="133">
        <f>D129+D131</f>
        <v>202</v>
      </c>
    </row>
    <row r="128" spans="1:4" ht="36" customHeight="1">
      <c r="A128" s="91" t="s">
        <v>127</v>
      </c>
      <c r="B128" s="148">
        <v>4100020800</v>
      </c>
      <c r="C128" s="148"/>
      <c r="D128" s="131">
        <f>D129</f>
        <v>122</v>
      </c>
    </row>
    <row r="129" spans="1:4" ht="27.75" customHeight="1">
      <c r="A129" s="91" t="s">
        <v>125</v>
      </c>
      <c r="B129" s="148">
        <v>4100020800</v>
      </c>
      <c r="C129" s="148">
        <v>200</v>
      </c>
      <c r="D129" s="131">
        <f>D130</f>
        <v>122</v>
      </c>
    </row>
    <row r="130" spans="1:4" ht="33" customHeight="1">
      <c r="A130" s="91" t="s">
        <v>103</v>
      </c>
      <c r="B130" s="148">
        <v>4100020800</v>
      </c>
      <c r="C130" s="148">
        <v>240</v>
      </c>
      <c r="D130" s="131">
        <v>122</v>
      </c>
    </row>
    <row r="131" spans="1:4" ht="17.25" customHeight="1">
      <c r="A131" s="91" t="s">
        <v>170</v>
      </c>
      <c r="B131" s="148">
        <v>4110089020</v>
      </c>
      <c r="C131" s="148">
        <v>500</v>
      </c>
      <c r="D131" s="131">
        <f>D132</f>
        <v>80</v>
      </c>
    </row>
    <row r="132" spans="1:4" ht="24" customHeight="1">
      <c r="A132" s="91" t="s">
        <v>217</v>
      </c>
      <c r="B132" s="148">
        <v>4110089020</v>
      </c>
      <c r="C132" s="148">
        <v>540</v>
      </c>
      <c r="D132" s="131">
        <v>80</v>
      </c>
    </row>
    <row r="133" spans="1:4" ht="12.75">
      <c r="A133" s="141" t="s">
        <v>72</v>
      </c>
      <c r="B133" s="79"/>
      <c r="C133" s="79"/>
      <c r="D133" s="135">
        <f>D11+D30</f>
        <v>81821</v>
      </c>
    </row>
    <row r="134" ht="12.75">
      <c r="A134" s="210"/>
    </row>
  </sheetData>
  <sheetProtection/>
  <mergeCells count="9">
    <mergeCell ref="A9:D9"/>
    <mergeCell ref="A5:D5"/>
    <mergeCell ref="A8:D8"/>
    <mergeCell ref="A7:D7"/>
    <mergeCell ref="A6:D6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C10" sqref="C10:C11"/>
    </sheetView>
  </sheetViews>
  <sheetFormatPr defaultColWidth="9.00390625" defaultRowHeight="12.75"/>
  <cols>
    <col min="1" max="1" width="47.375" style="0" customWidth="1"/>
    <col min="2" max="2" width="11.125" style="0" customWidth="1"/>
    <col min="3" max="3" width="4.75390625" style="0" customWidth="1"/>
    <col min="4" max="4" width="10.875" style="0" customWidth="1"/>
    <col min="5" max="5" width="11.25390625" style="0" customWidth="1"/>
  </cols>
  <sheetData>
    <row r="1" spans="1:6" ht="12.75">
      <c r="A1" s="60"/>
      <c r="B1" s="227" t="s">
        <v>107</v>
      </c>
      <c r="C1" s="228"/>
      <c r="D1" s="228"/>
      <c r="E1" s="223"/>
      <c r="F1" s="83"/>
    </row>
    <row r="2" spans="1:6" ht="12.75">
      <c r="A2" s="228" t="s">
        <v>75</v>
      </c>
      <c r="B2" s="231"/>
      <c r="C2" s="231"/>
      <c r="D2" s="231"/>
      <c r="E2" s="223"/>
      <c r="F2" s="83"/>
    </row>
    <row r="3" spans="1:6" ht="12.75">
      <c r="A3" s="229" t="s">
        <v>65</v>
      </c>
      <c r="B3" s="231"/>
      <c r="C3" s="231"/>
      <c r="D3" s="231"/>
      <c r="E3" s="223"/>
      <c r="F3" s="83"/>
    </row>
    <row r="4" spans="1:6" ht="12.75">
      <c r="A4" s="230" t="s">
        <v>221</v>
      </c>
      <c r="B4" s="228"/>
      <c r="C4" s="228"/>
      <c r="D4" s="228"/>
      <c r="E4" s="232"/>
      <c r="F4" s="83"/>
    </row>
    <row r="5" spans="1:6" ht="15.75">
      <c r="A5" s="226" t="s">
        <v>89</v>
      </c>
      <c r="B5" s="226"/>
      <c r="C5" s="226"/>
      <c r="D5" s="226"/>
      <c r="E5" s="238"/>
      <c r="F5" s="211"/>
    </row>
    <row r="6" spans="1:6" ht="15.75">
      <c r="A6" s="226" t="s">
        <v>215</v>
      </c>
      <c r="B6" s="226"/>
      <c r="C6" s="226"/>
      <c r="D6" s="226"/>
      <c r="E6" s="233"/>
      <c r="F6" s="211"/>
    </row>
    <row r="7" spans="1:6" ht="15.75">
      <c r="A7" s="226" t="s">
        <v>216</v>
      </c>
      <c r="B7" s="226"/>
      <c r="C7" s="226"/>
      <c r="D7" s="226"/>
      <c r="E7" s="233"/>
      <c r="F7" s="233"/>
    </row>
    <row r="8" spans="1:6" ht="15.75">
      <c r="A8" s="226" t="s">
        <v>78</v>
      </c>
      <c r="B8" s="226"/>
      <c r="C8" s="226"/>
      <c r="D8" s="226"/>
      <c r="E8" s="238"/>
      <c r="F8" s="211"/>
    </row>
    <row r="9" spans="1:6" ht="15.75">
      <c r="A9" s="225" t="s">
        <v>209</v>
      </c>
      <c r="B9" s="225"/>
      <c r="C9" s="225"/>
      <c r="D9" s="225"/>
      <c r="E9" s="239"/>
      <c r="F9" s="212"/>
    </row>
    <row r="10" spans="1:5" ht="12.75">
      <c r="A10" s="236" t="s">
        <v>0</v>
      </c>
      <c r="B10" s="236" t="s">
        <v>37</v>
      </c>
      <c r="C10" s="236" t="s">
        <v>58</v>
      </c>
      <c r="D10" s="234" t="s">
        <v>73</v>
      </c>
      <c r="E10" s="235"/>
    </row>
    <row r="11" spans="1:5" ht="12.75">
      <c r="A11" s="237"/>
      <c r="B11" s="237"/>
      <c r="C11" s="237"/>
      <c r="D11" s="159">
        <v>2023</v>
      </c>
      <c r="E11" s="199">
        <v>2024</v>
      </c>
    </row>
    <row r="12" spans="1:6" ht="14.25">
      <c r="A12" s="127" t="s">
        <v>76</v>
      </c>
      <c r="B12" s="77"/>
      <c r="C12" s="77"/>
      <c r="D12" s="81">
        <f>D13+D26</f>
        <v>9641.7</v>
      </c>
      <c r="E12" s="81">
        <f>E13+E26</f>
        <v>9641.7</v>
      </c>
      <c r="F12" s="83"/>
    </row>
    <row r="13" spans="1:6" ht="53.25" customHeight="1">
      <c r="A13" s="91" t="s">
        <v>114</v>
      </c>
      <c r="B13" s="150" t="s">
        <v>115</v>
      </c>
      <c r="C13" s="148"/>
      <c r="D13" s="131">
        <f>D21+D14</f>
        <v>9583.2</v>
      </c>
      <c r="E13" s="131">
        <f>E21+E14</f>
        <v>9583.2</v>
      </c>
      <c r="F13" s="83"/>
    </row>
    <row r="14" spans="1:6" ht="76.5">
      <c r="A14" s="91" t="s">
        <v>204</v>
      </c>
      <c r="B14" s="150" t="s">
        <v>179</v>
      </c>
      <c r="C14" s="148"/>
      <c r="D14" s="131">
        <f>D15+D18</f>
        <v>3583.2</v>
      </c>
      <c r="E14" s="131">
        <f>E15+E18</f>
        <v>3583.2</v>
      </c>
      <c r="F14" s="83"/>
    </row>
    <row r="15" spans="1:6" ht="12.75">
      <c r="A15" s="91" t="s">
        <v>116</v>
      </c>
      <c r="B15" s="150" t="s">
        <v>178</v>
      </c>
      <c r="C15" s="148"/>
      <c r="D15" s="131">
        <f>D16</f>
        <v>2100.2</v>
      </c>
      <c r="E15" s="131">
        <f>E16</f>
        <v>2100.2</v>
      </c>
      <c r="F15" s="83"/>
    </row>
    <row r="16" spans="1:6" ht="25.5">
      <c r="A16" s="91" t="s">
        <v>125</v>
      </c>
      <c r="B16" s="150" t="s">
        <v>178</v>
      </c>
      <c r="C16" s="148">
        <v>200</v>
      </c>
      <c r="D16" s="131">
        <f>D17</f>
        <v>2100.2</v>
      </c>
      <c r="E16" s="131">
        <f>E17</f>
        <v>2100.2</v>
      </c>
      <c r="F16" s="83"/>
    </row>
    <row r="17" spans="1:6" ht="25.5">
      <c r="A17" s="91" t="s">
        <v>103</v>
      </c>
      <c r="B17" s="150" t="s">
        <v>178</v>
      </c>
      <c r="C17" s="148">
        <v>240</v>
      </c>
      <c r="D17" s="131">
        <v>2100.2</v>
      </c>
      <c r="E17" s="131">
        <v>2100.2</v>
      </c>
      <c r="F17" s="83"/>
    </row>
    <row r="18" spans="1:6" ht="38.25">
      <c r="A18" s="91" t="s">
        <v>148</v>
      </c>
      <c r="B18" s="150" t="s">
        <v>149</v>
      </c>
      <c r="C18" s="148"/>
      <c r="D18" s="131">
        <f>D19</f>
        <v>1483</v>
      </c>
      <c r="E18" s="131">
        <f>E19</f>
        <v>1483</v>
      </c>
      <c r="F18" s="83"/>
    </row>
    <row r="19" spans="1:6" ht="25.5">
      <c r="A19" s="91" t="s">
        <v>125</v>
      </c>
      <c r="B19" s="150" t="s">
        <v>149</v>
      </c>
      <c r="C19" s="148">
        <v>200</v>
      </c>
      <c r="D19" s="131">
        <f>D20</f>
        <v>1483</v>
      </c>
      <c r="E19" s="131">
        <f>E20</f>
        <v>1483</v>
      </c>
      <c r="F19" s="83"/>
    </row>
    <row r="20" spans="1:6" ht="25.5">
      <c r="A20" s="91" t="s">
        <v>103</v>
      </c>
      <c r="B20" s="150" t="s">
        <v>149</v>
      </c>
      <c r="C20" s="148">
        <v>240</v>
      </c>
      <c r="D20" s="131">
        <v>1483</v>
      </c>
      <c r="E20" s="131">
        <v>1483</v>
      </c>
      <c r="F20" s="83"/>
    </row>
    <row r="21" spans="1:6" ht="114.75">
      <c r="A21" s="91" t="s">
        <v>117</v>
      </c>
      <c r="B21" s="150" t="s">
        <v>118</v>
      </c>
      <c r="C21" s="148"/>
      <c r="D21" s="131">
        <f aca="true" t="shared" si="0" ref="D21:E24">D22</f>
        <v>6000</v>
      </c>
      <c r="E21" s="131">
        <f t="shared" si="0"/>
        <v>6000</v>
      </c>
      <c r="F21" s="83"/>
    </row>
    <row r="22" spans="1:6" ht="51">
      <c r="A22" s="91" t="s">
        <v>119</v>
      </c>
      <c r="B22" s="150" t="s">
        <v>120</v>
      </c>
      <c r="C22" s="148"/>
      <c r="D22" s="131">
        <f t="shared" si="0"/>
        <v>6000</v>
      </c>
      <c r="E22" s="131">
        <f t="shared" si="0"/>
        <v>6000</v>
      </c>
      <c r="F22" s="83"/>
    </row>
    <row r="23" spans="1:6" ht="12.75">
      <c r="A23" s="91" t="s">
        <v>116</v>
      </c>
      <c r="B23" s="150" t="s">
        <v>121</v>
      </c>
      <c r="C23" s="148"/>
      <c r="D23" s="131">
        <f t="shared" si="0"/>
        <v>6000</v>
      </c>
      <c r="E23" s="131">
        <f t="shared" si="0"/>
        <v>6000</v>
      </c>
      <c r="F23" s="83"/>
    </row>
    <row r="24" spans="1:6" ht="25.5">
      <c r="A24" s="91" t="s">
        <v>125</v>
      </c>
      <c r="B24" s="150" t="s">
        <v>121</v>
      </c>
      <c r="C24" s="148">
        <v>200</v>
      </c>
      <c r="D24" s="131">
        <f t="shared" si="0"/>
        <v>6000</v>
      </c>
      <c r="E24" s="131">
        <f t="shared" si="0"/>
        <v>6000</v>
      </c>
      <c r="F24" s="83"/>
    </row>
    <row r="25" spans="1:6" ht="33.75" customHeight="1">
      <c r="A25" s="91" t="s">
        <v>103</v>
      </c>
      <c r="B25" s="150" t="s">
        <v>121</v>
      </c>
      <c r="C25" s="148">
        <v>240</v>
      </c>
      <c r="D25" s="131">
        <v>6000</v>
      </c>
      <c r="E25" s="131">
        <v>6000</v>
      </c>
      <c r="F25" s="83"/>
    </row>
    <row r="26" spans="1:6" ht="45.75" customHeight="1">
      <c r="A26" s="104" t="s">
        <v>203</v>
      </c>
      <c r="B26" s="177" t="s">
        <v>173</v>
      </c>
      <c r="C26" s="148"/>
      <c r="D26" s="131">
        <f>D27</f>
        <v>58.5</v>
      </c>
      <c r="E26" s="131">
        <v>58.5</v>
      </c>
      <c r="F26" s="83"/>
    </row>
    <row r="27" spans="1:6" ht="38.25">
      <c r="A27" s="104" t="s">
        <v>174</v>
      </c>
      <c r="B27" s="177" t="s">
        <v>175</v>
      </c>
      <c r="C27" s="148"/>
      <c r="D27" s="131">
        <f>D28+D31</f>
        <v>58.5</v>
      </c>
      <c r="E27" s="131">
        <v>58.5</v>
      </c>
      <c r="F27" s="83"/>
    </row>
    <row r="28" spans="1:6" ht="25.5">
      <c r="A28" s="104" t="s">
        <v>146</v>
      </c>
      <c r="B28" s="177" t="s">
        <v>176</v>
      </c>
      <c r="C28" s="148"/>
      <c r="D28" s="131">
        <f>D29</f>
        <v>58.5</v>
      </c>
      <c r="E28" s="131">
        <v>58.5</v>
      </c>
      <c r="F28" s="83"/>
    </row>
    <row r="29" spans="1:6" ht="63.75">
      <c r="A29" s="104" t="s">
        <v>59</v>
      </c>
      <c r="B29" s="177" t="s">
        <v>176</v>
      </c>
      <c r="C29" s="148">
        <v>100</v>
      </c>
      <c r="D29" s="131">
        <f>D30</f>
        <v>58.5</v>
      </c>
      <c r="E29" s="131">
        <v>58.5</v>
      </c>
      <c r="F29" s="83"/>
    </row>
    <row r="30" spans="1:6" ht="25.5">
      <c r="A30" s="104" t="s">
        <v>60</v>
      </c>
      <c r="B30" s="177" t="s">
        <v>176</v>
      </c>
      <c r="C30" s="148">
        <v>120</v>
      </c>
      <c r="D30" s="131">
        <v>58.5</v>
      </c>
      <c r="E30" s="131">
        <v>58.5</v>
      </c>
      <c r="F30" s="83"/>
    </row>
    <row r="31" spans="1:6" ht="25.5">
      <c r="A31" s="104" t="s">
        <v>146</v>
      </c>
      <c r="B31" s="177" t="s">
        <v>177</v>
      </c>
      <c r="C31" s="148"/>
      <c r="D31" s="131">
        <f>D32</f>
        <v>0</v>
      </c>
      <c r="E31" s="131"/>
      <c r="F31" s="83"/>
    </row>
    <row r="32" spans="1:6" ht="63.75">
      <c r="A32" s="104" t="s">
        <v>59</v>
      </c>
      <c r="B32" s="177" t="s">
        <v>177</v>
      </c>
      <c r="C32" s="148">
        <v>100</v>
      </c>
      <c r="D32" s="131">
        <f>D33</f>
        <v>0</v>
      </c>
      <c r="E32" s="131"/>
      <c r="F32" s="83"/>
    </row>
    <row r="33" spans="1:6" ht="25.5">
      <c r="A33" s="104" t="s">
        <v>60</v>
      </c>
      <c r="B33" s="177" t="s">
        <v>177</v>
      </c>
      <c r="C33" s="148">
        <v>120</v>
      </c>
      <c r="D33" s="131">
        <v>0</v>
      </c>
      <c r="E33" s="131"/>
      <c r="F33" s="83"/>
    </row>
    <row r="34" spans="1:6" ht="12.75">
      <c r="A34" s="209" t="s">
        <v>82</v>
      </c>
      <c r="B34" s="52">
        <v>4000000000</v>
      </c>
      <c r="C34" s="53"/>
      <c r="D34" s="54">
        <f>D35+D75+D82+D108+D131+D89+D124</f>
        <v>62881.9</v>
      </c>
      <c r="E34" s="54">
        <f>E35+E75+E82+E108+E131+E89+E124</f>
        <v>62870.7</v>
      </c>
      <c r="F34" s="83"/>
    </row>
    <row r="35" spans="1:6" ht="38.25">
      <c r="A35" s="98" t="s">
        <v>81</v>
      </c>
      <c r="B35" s="52">
        <v>4010000000</v>
      </c>
      <c r="C35" s="53"/>
      <c r="D35" s="54">
        <f>D36+D39+D42+D47+D55+D58+D61+K68</f>
        <v>32231.4</v>
      </c>
      <c r="E35" s="54">
        <f>E36+E39+E42+E47+E55+E58+E61+L68</f>
        <v>32249.300000000003</v>
      </c>
      <c r="F35" s="83"/>
    </row>
    <row r="36" spans="1:5" ht="17.25" customHeight="1">
      <c r="A36" s="91" t="s">
        <v>91</v>
      </c>
      <c r="B36" s="147">
        <v>4010002030</v>
      </c>
      <c r="C36" s="148"/>
      <c r="D36" s="131">
        <f>D37</f>
        <v>1891</v>
      </c>
      <c r="E36" s="131">
        <f>E37</f>
        <v>1891</v>
      </c>
    </row>
    <row r="37" spans="1:6" ht="63.75">
      <c r="A37" s="91" t="s">
        <v>59</v>
      </c>
      <c r="B37" s="147">
        <v>4010002030</v>
      </c>
      <c r="C37" s="148">
        <v>100</v>
      </c>
      <c r="D37" s="131">
        <f>D38</f>
        <v>1891</v>
      </c>
      <c r="E37" s="131">
        <f>E38</f>
        <v>1891</v>
      </c>
      <c r="F37" s="116"/>
    </row>
    <row r="38" spans="1:6" ht="25.5">
      <c r="A38" s="91" t="s">
        <v>60</v>
      </c>
      <c r="B38" s="147">
        <v>4010002030</v>
      </c>
      <c r="C38" s="148">
        <v>120</v>
      </c>
      <c r="D38" s="131">
        <v>1891</v>
      </c>
      <c r="E38" s="131">
        <v>1891</v>
      </c>
      <c r="F38" s="116"/>
    </row>
    <row r="39" spans="1:6" ht="12.75">
      <c r="A39" s="98" t="s">
        <v>92</v>
      </c>
      <c r="B39" s="147">
        <v>4010002060</v>
      </c>
      <c r="C39" s="148"/>
      <c r="D39" s="131">
        <f>D40</f>
        <v>4862.5</v>
      </c>
      <c r="E39" s="131">
        <f>E40</f>
        <v>4862.5</v>
      </c>
      <c r="F39" s="83"/>
    </row>
    <row r="40" spans="1:6" ht="63.75">
      <c r="A40" s="91" t="s">
        <v>59</v>
      </c>
      <c r="B40" s="147">
        <v>4010002060</v>
      </c>
      <c r="C40" s="148">
        <v>100</v>
      </c>
      <c r="D40" s="131">
        <f>D41</f>
        <v>4862.5</v>
      </c>
      <c r="E40" s="131">
        <f>E41</f>
        <v>4862.5</v>
      </c>
      <c r="F40" s="83"/>
    </row>
    <row r="41" spans="1:6" ht="25.5">
      <c r="A41" s="91" t="s">
        <v>60</v>
      </c>
      <c r="B41" s="147">
        <v>4010002060</v>
      </c>
      <c r="C41" s="148">
        <v>120</v>
      </c>
      <c r="D41" s="131">
        <v>4862.5</v>
      </c>
      <c r="E41" s="131">
        <v>4862.5</v>
      </c>
      <c r="F41" s="83"/>
    </row>
    <row r="42" spans="1:6" ht="25.5">
      <c r="A42" s="91" t="s">
        <v>99</v>
      </c>
      <c r="B42" s="147">
        <v>4010002040</v>
      </c>
      <c r="C42" s="148"/>
      <c r="D42" s="131">
        <f>D43+D45</f>
        <v>22147.9</v>
      </c>
      <c r="E42" s="131">
        <f>E43+E45</f>
        <v>22147.9</v>
      </c>
      <c r="F42" s="83"/>
    </row>
    <row r="43" spans="1:6" ht="63.75">
      <c r="A43" s="91" t="s">
        <v>59</v>
      </c>
      <c r="B43" s="147">
        <v>4010002040</v>
      </c>
      <c r="C43" s="148">
        <v>100</v>
      </c>
      <c r="D43" s="131">
        <f>D44</f>
        <v>22047.9</v>
      </c>
      <c r="E43" s="131">
        <f>E44</f>
        <v>22047.9</v>
      </c>
      <c r="F43" s="83"/>
    </row>
    <row r="44" spans="1:6" ht="25.5">
      <c r="A44" s="91" t="s">
        <v>60</v>
      </c>
      <c r="B44" s="147">
        <v>4010002040</v>
      </c>
      <c r="C44" s="148">
        <v>120</v>
      </c>
      <c r="D44" s="131">
        <v>22047.9</v>
      </c>
      <c r="E44" s="131">
        <v>22047.9</v>
      </c>
      <c r="F44" s="83"/>
    </row>
    <row r="45" spans="1:6" ht="18" customHeight="1">
      <c r="A45" s="91" t="s">
        <v>125</v>
      </c>
      <c r="B45" s="147">
        <v>4010002040</v>
      </c>
      <c r="C45" s="148">
        <v>200</v>
      </c>
      <c r="D45" s="131">
        <f>D46</f>
        <v>100</v>
      </c>
      <c r="E45" s="131">
        <f>E46</f>
        <v>100</v>
      </c>
      <c r="F45" s="83"/>
    </row>
    <row r="46" spans="1:6" ht="25.5">
      <c r="A46" s="91" t="s">
        <v>103</v>
      </c>
      <c r="B46" s="147">
        <v>4010002040</v>
      </c>
      <c r="C46" s="148">
        <v>240</v>
      </c>
      <c r="D46" s="131">
        <v>100</v>
      </c>
      <c r="E46" s="131">
        <v>100</v>
      </c>
      <c r="F46" s="83"/>
    </row>
    <row r="47" spans="1:6" ht="12.75">
      <c r="A47" s="98" t="s">
        <v>90</v>
      </c>
      <c r="B47" s="148">
        <v>4010099990</v>
      </c>
      <c r="C47" s="145"/>
      <c r="D47" s="192">
        <f>D50+D52+D48</f>
        <v>1723.7</v>
      </c>
      <c r="E47" s="192">
        <f>E50+E52+E48</f>
        <v>1723.7</v>
      </c>
      <c r="F47" s="83"/>
    </row>
    <row r="48" spans="1:6" ht="63.75">
      <c r="A48" s="98" t="s">
        <v>59</v>
      </c>
      <c r="B48" s="148">
        <v>4010099990</v>
      </c>
      <c r="C48" s="148">
        <v>100</v>
      </c>
      <c r="D48" s="192">
        <f>D49</f>
        <v>100</v>
      </c>
      <c r="E48" s="192">
        <f>E49</f>
        <v>100</v>
      </c>
      <c r="F48" s="83"/>
    </row>
    <row r="49" spans="1:6" ht="25.5">
      <c r="A49" s="98" t="s">
        <v>60</v>
      </c>
      <c r="B49" s="148">
        <v>4010099990</v>
      </c>
      <c r="C49" s="148">
        <v>120</v>
      </c>
      <c r="D49" s="192">
        <v>100</v>
      </c>
      <c r="E49" s="192">
        <v>100</v>
      </c>
      <c r="F49" s="116"/>
    </row>
    <row r="50" spans="1:6" ht="25.5">
      <c r="A50" s="98" t="s">
        <v>125</v>
      </c>
      <c r="B50" s="148">
        <v>4010099990</v>
      </c>
      <c r="C50" s="148">
        <v>200</v>
      </c>
      <c r="D50" s="105">
        <f>D51</f>
        <v>1473.7</v>
      </c>
      <c r="E50" s="105">
        <f>E51</f>
        <v>1473.7</v>
      </c>
      <c r="F50" s="83"/>
    </row>
    <row r="51" spans="1:6" ht="25.5">
      <c r="A51" s="98" t="s">
        <v>103</v>
      </c>
      <c r="B51" s="148">
        <v>4010099990</v>
      </c>
      <c r="C51" s="148">
        <v>240</v>
      </c>
      <c r="D51" s="105">
        <v>1473.7</v>
      </c>
      <c r="E51" s="105">
        <v>1473.7</v>
      </c>
      <c r="F51" s="116"/>
    </row>
    <row r="52" spans="1:6" ht="12.75">
      <c r="A52" s="91" t="s">
        <v>61</v>
      </c>
      <c r="B52" s="148">
        <v>4010099990</v>
      </c>
      <c r="C52" s="105">
        <v>800</v>
      </c>
      <c r="D52" s="192">
        <f>D53+D54</f>
        <v>150</v>
      </c>
      <c r="E52" s="192">
        <f>E53+E54</f>
        <v>150</v>
      </c>
      <c r="F52" s="83"/>
    </row>
    <row r="53" spans="1:6" ht="12.75">
      <c r="A53" s="91" t="s">
        <v>168</v>
      </c>
      <c r="B53" s="148">
        <v>4010099990</v>
      </c>
      <c r="C53" s="105">
        <v>830</v>
      </c>
      <c r="D53" s="192">
        <v>100</v>
      </c>
      <c r="E53" s="192">
        <v>100</v>
      </c>
      <c r="F53" s="83"/>
    </row>
    <row r="54" spans="1:6" ht="12.75">
      <c r="A54" s="91" t="s">
        <v>62</v>
      </c>
      <c r="B54" s="148">
        <v>4010099990</v>
      </c>
      <c r="C54" s="148">
        <v>850</v>
      </c>
      <c r="D54" s="131">
        <v>50</v>
      </c>
      <c r="E54" s="131">
        <v>50</v>
      </c>
      <c r="F54" s="116"/>
    </row>
    <row r="55" spans="1:6" ht="25.5">
      <c r="A55" s="98" t="s">
        <v>141</v>
      </c>
      <c r="B55" s="148">
        <v>4010089181</v>
      </c>
      <c r="C55" s="145"/>
      <c r="D55" s="131">
        <f>D56</f>
        <v>276</v>
      </c>
      <c r="E55" s="131">
        <f>E56</f>
        <v>276</v>
      </c>
      <c r="F55" s="83"/>
    </row>
    <row r="56" spans="1:6" ht="25.5">
      <c r="A56" s="98" t="s">
        <v>125</v>
      </c>
      <c r="B56" s="148">
        <v>4010089181</v>
      </c>
      <c r="C56" s="148">
        <v>200</v>
      </c>
      <c r="D56" s="131">
        <f>D57</f>
        <v>276</v>
      </c>
      <c r="E56" s="131">
        <f>E57</f>
        <v>276</v>
      </c>
      <c r="F56" s="83"/>
    </row>
    <row r="57" spans="1:6" ht="25.5">
      <c r="A57" s="98" t="s">
        <v>103</v>
      </c>
      <c r="B57" s="148">
        <v>4010089181</v>
      </c>
      <c r="C57" s="148">
        <v>240</v>
      </c>
      <c r="D57" s="131">
        <v>276</v>
      </c>
      <c r="E57" s="131">
        <v>276</v>
      </c>
      <c r="F57" s="116"/>
    </row>
    <row r="58" spans="1:6" ht="25.5">
      <c r="A58" s="98" t="s">
        <v>93</v>
      </c>
      <c r="B58" s="147">
        <v>4010002400</v>
      </c>
      <c r="C58" s="148"/>
      <c r="D58" s="131">
        <f>D59</f>
        <v>500</v>
      </c>
      <c r="E58" s="131">
        <f>E59</f>
        <v>500</v>
      </c>
      <c r="F58" s="116"/>
    </row>
    <row r="59" spans="1:6" ht="25.5">
      <c r="A59" s="98" t="s">
        <v>125</v>
      </c>
      <c r="B59" s="147">
        <v>4010002400</v>
      </c>
      <c r="C59" s="148">
        <v>200</v>
      </c>
      <c r="D59" s="131">
        <f>D60</f>
        <v>500</v>
      </c>
      <c r="E59" s="131">
        <f>E60</f>
        <v>500</v>
      </c>
      <c r="F59" s="116"/>
    </row>
    <row r="60" spans="1:6" ht="25.5">
      <c r="A60" s="98" t="s">
        <v>103</v>
      </c>
      <c r="B60" s="147">
        <v>4010002400</v>
      </c>
      <c r="C60" s="148">
        <v>240</v>
      </c>
      <c r="D60" s="131">
        <v>500</v>
      </c>
      <c r="E60" s="131">
        <v>500</v>
      </c>
      <c r="F60" s="116"/>
    </row>
    <row r="61" spans="1:6" ht="38.25">
      <c r="A61" s="91" t="s">
        <v>81</v>
      </c>
      <c r="B61" s="113" t="s">
        <v>163</v>
      </c>
      <c r="C61" s="145"/>
      <c r="D61" s="131">
        <f>D62+D67+D72</f>
        <v>830.3000000000001</v>
      </c>
      <c r="E61" s="131">
        <f>E62+E67+E72</f>
        <v>848.2</v>
      </c>
      <c r="F61" s="116"/>
    </row>
    <row r="62" spans="1:6" ht="38.25">
      <c r="A62" s="104" t="s">
        <v>210</v>
      </c>
      <c r="B62" s="147">
        <v>4010051180</v>
      </c>
      <c r="C62" s="148"/>
      <c r="D62" s="131">
        <f>D63+D65</f>
        <v>510.5</v>
      </c>
      <c r="E62" s="131">
        <f>E63+E65</f>
        <v>528.4</v>
      </c>
      <c r="F62" s="116"/>
    </row>
    <row r="63" spans="1:6" ht="63.75">
      <c r="A63" s="91" t="s">
        <v>59</v>
      </c>
      <c r="B63" s="147">
        <v>4010051180</v>
      </c>
      <c r="C63" s="148">
        <v>100</v>
      </c>
      <c r="D63" s="131">
        <f>D64</f>
        <v>460.5</v>
      </c>
      <c r="E63" s="131">
        <f>E64</f>
        <v>478.4</v>
      </c>
      <c r="F63" s="116"/>
    </row>
    <row r="64" spans="1:6" ht="25.5">
      <c r="A64" s="91" t="s">
        <v>60</v>
      </c>
      <c r="B64" s="147">
        <v>4010051180</v>
      </c>
      <c r="C64" s="148">
        <v>120</v>
      </c>
      <c r="D64" s="131">
        <v>460.5</v>
      </c>
      <c r="E64" s="131">
        <v>478.4</v>
      </c>
      <c r="F64" s="116"/>
    </row>
    <row r="65" spans="1:6" ht="25.5">
      <c r="A65" s="91" t="s">
        <v>125</v>
      </c>
      <c r="B65" s="147">
        <v>4010051180</v>
      </c>
      <c r="C65" s="148">
        <v>200</v>
      </c>
      <c r="D65" s="131">
        <v>50</v>
      </c>
      <c r="E65" s="131">
        <v>50</v>
      </c>
      <c r="F65" s="116"/>
    </row>
    <row r="66" spans="1:6" ht="25.5">
      <c r="A66" s="91" t="s">
        <v>103</v>
      </c>
      <c r="B66" s="147">
        <v>4010051180</v>
      </c>
      <c r="C66" s="148">
        <v>240</v>
      </c>
      <c r="D66" s="131">
        <v>50</v>
      </c>
      <c r="E66" s="131">
        <v>50</v>
      </c>
      <c r="F66" s="116"/>
    </row>
    <row r="67" spans="1:6" ht="38.25">
      <c r="A67" s="125" t="s">
        <v>211</v>
      </c>
      <c r="B67" s="113" t="s">
        <v>164</v>
      </c>
      <c r="C67" s="173"/>
      <c r="D67" s="171">
        <f>D68+D70</f>
        <v>244.6</v>
      </c>
      <c r="E67" s="171">
        <f>E68+E70</f>
        <v>244.6</v>
      </c>
      <c r="F67" s="116"/>
    </row>
    <row r="68" spans="1:6" ht="63.75">
      <c r="A68" s="125" t="s">
        <v>59</v>
      </c>
      <c r="B68" s="113" t="s">
        <v>164</v>
      </c>
      <c r="C68" s="148">
        <v>100</v>
      </c>
      <c r="D68" s="131">
        <f>D69</f>
        <v>224.6</v>
      </c>
      <c r="E68" s="131">
        <f>E69</f>
        <v>224.6</v>
      </c>
      <c r="F68" s="116"/>
    </row>
    <row r="69" spans="1:6" ht="25.5">
      <c r="A69" s="125" t="s">
        <v>60</v>
      </c>
      <c r="B69" s="113" t="s">
        <v>164</v>
      </c>
      <c r="C69" s="148">
        <v>120</v>
      </c>
      <c r="D69" s="131">
        <v>224.6</v>
      </c>
      <c r="E69" s="131">
        <v>224.6</v>
      </c>
      <c r="F69" s="116"/>
    </row>
    <row r="70" spans="1:6" ht="25.5">
      <c r="A70" s="91" t="s">
        <v>125</v>
      </c>
      <c r="B70" s="113" t="s">
        <v>164</v>
      </c>
      <c r="C70" s="148">
        <v>200</v>
      </c>
      <c r="D70" s="131">
        <v>20</v>
      </c>
      <c r="E70" s="131">
        <v>20</v>
      </c>
      <c r="F70" s="116"/>
    </row>
    <row r="71" spans="1:6" ht="25.5">
      <c r="A71" s="91" t="s">
        <v>103</v>
      </c>
      <c r="B71" s="113" t="s">
        <v>164</v>
      </c>
      <c r="C71" s="148">
        <v>240</v>
      </c>
      <c r="D71" s="131">
        <v>20</v>
      </c>
      <c r="E71" s="131">
        <v>20</v>
      </c>
      <c r="F71" s="116"/>
    </row>
    <row r="72" spans="1:6" ht="51">
      <c r="A72" s="125" t="s">
        <v>214</v>
      </c>
      <c r="B72" s="124" t="s">
        <v>165</v>
      </c>
      <c r="C72" s="148"/>
      <c r="D72" s="131">
        <f>D73</f>
        <v>75.2</v>
      </c>
      <c r="E72" s="131">
        <f>E73</f>
        <v>75.2</v>
      </c>
      <c r="F72" s="116"/>
    </row>
    <row r="73" spans="1:6" ht="63.75">
      <c r="A73" s="125" t="s">
        <v>59</v>
      </c>
      <c r="B73" s="124" t="s">
        <v>165</v>
      </c>
      <c r="C73" s="148">
        <v>100</v>
      </c>
      <c r="D73" s="131">
        <f>D74</f>
        <v>75.2</v>
      </c>
      <c r="E73" s="131">
        <f>E74</f>
        <v>75.2</v>
      </c>
      <c r="F73" s="116"/>
    </row>
    <row r="74" spans="1:6" ht="25.5">
      <c r="A74" s="125" t="s">
        <v>60</v>
      </c>
      <c r="B74" s="124" t="s">
        <v>165</v>
      </c>
      <c r="C74" s="148">
        <v>120</v>
      </c>
      <c r="D74" s="131">
        <v>75.2</v>
      </c>
      <c r="E74" s="131">
        <v>75.2</v>
      </c>
      <c r="F74" s="116"/>
    </row>
    <row r="75" spans="1:6" ht="38.25">
      <c r="A75" s="141" t="s">
        <v>144</v>
      </c>
      <c r="B75" s="144">
        <v>4020000000</v>
      </c>
      <c r="C75" s="145"/>
      <c r="D75" s="133">
        <f>D76+D79</f>
        <v>525.1</v>
      </c>
      <c r="E75" s="133">
        <f>E76+E79</f>
        <v>525.1</v>
      </c>
      <c r="F75" s="116"/>
    </row>
    <row r="76" spans="1:6" ht="38.25">
      <c r="A76" s="91" t="s">
        <v>145</v>
      </c>
      <c r="B76" s="148">
        <v>4020089141</v>
      </c>
      <c r="C76" s="145"/>
      <c r="D76" s="131">
        <f>D77</f>
        <v>243.1</v>
      </c>
      <c r="E76" s="131">
        <f>E77</f>
        <v>243.1</v>
      </c>
      <c r="F76" s="116"/>
    </row>
    <row r="77" spans="1:7" ht="25.5">
      <c r="A77" s="91" t="s">
        <v>125</v>
      </c>
      <c r="B77" s="148">
        <v>4020089141</v>
      </c>
      <c r="C77" s="166">
        <v>200</v>
      </c>
      <c r="D77" s="167">
        <f>D78</f>
        <v>243.1</v>
      </c>
      <c r="E77" s="167">
        <f>E78</f>
        <v>243.1</v>
      </c>
      <c r="F77" s="116"/>
      <c r="G77" s="117"/>
    </row>
    <row r="78" spans="1:7" ht="25.5">
      <c r="A78" s="91" t="s">
        <v>87</v>
      </c>
      <c r="B78" s="148">
        <v>4020089141</v>
      </c>
      <c r="C78" s="148">
        <v>230</v>
      </c>
      <c r="D78" s="131">
        <v>243.1</v>
      </c>
      <c r="E78" s="131">
        <v>243.1</v>
      </c>
      <c r="F78" s="116"/>
      <c r="G78" s="117"/>
    </row>
    <row r="79" spans="1:7" ht="12.75">
      <c r="A79" s="100" t="s">
        <v>90</v>
      </c>
      <c r="B79" s="148">
        <v>4020099990</v>
      </c>
      <c r="C79" s="148"/>
      <c r="D79" s="131">
        <f>D80</f>
        <v>282</v>
      </c>
      <c r="E79" s="131">
        <f>E80</f>
        <v>282</v>
      </c>
      <c r="F79" s="116"/>
      <c r="G79" s="117"/>
    </row>
    <row r="80" spans="1:7" ht="25.5">
      <c r="A80" s="91" t="s">
        <v>125</v>
      </c>
      <c r="B80" s="148">
        <v>4020099990</v>
      </c>
      <c r="C80" s="170">
        <v>200</v>
      </c>
      <c r="D80" s="171">
        <f>D81</f>
        <v>282</v>
      </c>
      <c r="E80" s="171">
        <f>E81</f>
        <v>282</v>
      </c>
      <c r="F80" s="116"/>
      <c r="G80" s="117"/>
    </row>
    <row r="81" spans="1:7" ht="25.5">
      <c r="A81" s="104" t="s">
        <v>103</v>
      </c>
      <c r="B81" s="148">
        <v>4020099990</v>
      </c>
      <c r="C81" s="148">
        <v>240</v>
      </c>
      <c r="D81" s="131">
        <v>282</v>
      </c>
      <c r="E81" s="131">
        <v>282</v>
      </c>
      <c r="F81" s="116"/>
      <c r="G81" s="117"/>
    </row>
    <row r="82" spans="1:7" ht="12.75">
      <c r="A82" s="126" t="s">
        <v>69</v>
      </c>
      <c r="B82" s="188" t="s">
        <v>143</v>
      </c>
      <c r="C82" s="145"/>
      <c r="D82" s="133">
        <f>+D83+D86</f>
        <v>7283</v>
      </c>
      <c r="E82" s="133">
        <f>+E83+E86</f>
        <v>7283</v>
      </c>
      <c r="F82" s="186"/>
      <c r="G82" s="117"/>
    </row>
    <row r="83" spans="1:7" ht="25.5">
      <c r="A83" s="91" t="s">
        <v>110</v>
      </c>
      <c r="B83" s="147">
        <v>4030099990</v>
      </c>
      <c r="C83" s="87"/>
      <c r="D83" s="131">
        <f>D84</f>
        <v>6900</v>
      </c>
      <c r="E83" s="131">
        <f>E84</f>
        <v>6900</v>
      </c>
      <c r="F83" s="83"/>
      <c r="G83" s="117"/>
    </row>
    <row r="84" spans="1:7" ht="25.5">
      <c r="A84" s="91" t="s">
        <v>125</v>
      </c>
      <c r="B84" s="147">
        <v>4030099990</v>
      </c>
      <c r="C84" s="88">
        <v>200</v>
      </c>
      <c r="D84" s="131">
        <f>D85</f>
        <v>6900</v>
      </c>
      <c r="E84" s="131">
        <f>E85</f>
        <v>6900</v>
      </c>
      <c r="F84" s="116"/>
      <c r="G84" s="117"/>
    </row>
    <row r="85" spans="1:7" ht="25.5">
      <c r="A85" s="91" t="s">
        <v>103</v>
      </c>
      <c r="B85" s="147">
        <v>4030099990</v>
      </c>
      <c r="C85" s="88">
        <v>240</v>
      </c>
      <c r="D85" s="131">
        <v>6900</v>
      </c>
      <c r="E85" s="131">
        <v>6900</v>
      </c>
      <c r="F85" s="116"/>
      <c r="G85" s="117"/>
    </row>
    <row r="86" spans="1:7" ht="12.75">
      <c r="A86" s="98" t="s">
        <v>152</v>
      </c>
      <c r="B86" s="147">
        <v>4030089182</v>
      </c>
      <c r="C86" s="145"/>
      <c r="D86" s="131">
        <f>D88</f>
        <v>383</v>
      </c>
      <c r="E86" s="131">
        <f>E88</f>
        <v>383</v>
      </c>
      <c r="F86" s="83"/>
      <c r="G86" s="117"/>
    </row>
    <row r="87" spans="1:7" ht="25.5">
      <c r="A87" s="91" t="s">
        <v>125</v>
      </c>
      <c r="B87" s="147">
        <v>4030089182</v>
      </c>
      <c r="C87" s="145"/>
      <c r="D87" s="131">
        <v>383</v>
      </c>
      <c r="E87" s="131">
        <v>383</v>
      </c>
      <c r="F87" s="83"/>
      <c r="G87" s="117"/>
    </row>
    <row r="88" spans="1:7" ht="25.5">
      <c r="A88" s="91" t="s">
        <v>103</v>
      </c>
      <c r="B88" s="147">
        <v>4030089182</v>
      </c>
      <c r="C88" s="148"/>
      <c r="D88" s="131">
        <v>383</v>
      </c>
      <c r="E88" s="131">
        <v>383</v>
      </c>
      <c r="F88" s="116"/>
      <c r="G88" s="117"/>
    </row>
    <row r="89" spans="1:7" ht="25.5">
      <c r="A89" s="141" t="s">
        <v>94</v>
      </c>
      <c r="B89" s="145">
        <v>4060000000</v>
      </c>
      <c r="C89" s="145"/>
      <c r="D89" s="133">
        <f>D90+D93+D97+D105+D100</f>
        <v>4548</v>
      </c>
      <c r="E89" s="133">
        <f>E90+E93+E97+E105+E100</f>
        <v>2860</v>
      </c>
      <c r="F89" s="116"/>
      <c r="G89" s="117"/>
    </row>
    <row r="90" spans="1:7" ht="12.75">
      <c r="A90" s="91" t="s">
        <v>90</v>
      </c>
      <c r="B90" s="148">
        <v>4060099990</v>
      </c>
      <c r="C90" s="145"/>
      <c r="D90" s="131">
        <f>D91</f>
        <v>720.5</v>
      </c>
      <c r="E90" s="131">
        <f>E91</f>
        <v>720.5</v>
      </c>
      <c r="F90" s="116"/>
      <c r="G90" s="117"/>
    </row>
    <row r="91" spans="1:7" ht="25.5">
      <c r="A91" s="91" t="s">
        <v>125</v>
      </c>
      <c r="B91" s="148">
        <v>4060099990</v>
      </c>
      <c r="C91" s="148">
        <v>200</v>
      </c>
      <c r="D91" s="131">
        <f>D92</f>
        <v>720.5</v>
      </c>
      <c r="E91" s="131">
        <f>E92</f>
        <v>720.5</v>
      </c>
      <c r="F91" s="83"/>
      <c r="G91" s="117"/>
    </row>
    <row r="92" spans="1:7" ht="25.5">
      <c r="A92" s="91" t="s">
        <v>103</v>
      </c>
      <c r="B92" s="148">
        <v>4060099990</v>
      </c>
      <c r="C92" s="148">
        <v>240</v>
      </c>
      <c r="D92" s="131">
        <v>720.5</v>
      </c>
      <c r="E92" s="131">
        <v>720.5</v>
      </c>
      <c r="F92" s="116"/>
      <c r="G92" s="117"/>
    </row>
    <row r="93" spans="1:7" ht="12.75">
      <c r="A93" s="91" t="s">
        <v>167</v>
      </c>
      <c r="B93" s="148">
        <v>4060061100</v>
      </c>
      <c r="C93" s="148"/>
      <c r="D93" s="131">
        <f>D94</f>
        <v>0</v>
      </c>
      <c r="E93" s="131">
        <v>0</v>
      </c>
      <c r="F93" s="83"/>
      <c r="G93" s="117"/>
    </row>
    <row r="94" spans="1:6" ht="12.75">
      <c r="A94" s="105" t="s">
        <v>61</v>
      </c>
      <c r="B94" s="148">
        <v>4060061100</v>
      </c>
      <c r="C94" s="148">
        <v>800</v>
      </c>
      <c r="D94" s="131">
        <f>D95</f>
        <v>0</v>
      </c>
      <c r="E94" s="131">
        <v>0</v>
      </c>
      <c r="F94" s="83"/>
    </row>
    <row r="95" spans="1:6" ht="51">
      <c r="A95" s="130" t="s">
        <v>136</v>
      </c>
      <c r="B95" s="148">
        <v>4060061100</v>
      </c>
      <c r="C95" s="148">
        <v>810</v>
      </c>
      <c r="D95" s="131">
        <f>D96</f>
        <v>0</v>
      </c>
      <c r="E95" s="131">
        <v>0</v>
      </c>
      <c r="F95" s="116"/>
    </row>
    <row r="96" spans="1:6" ht="51">
      <c r="A96" s="104" t="s">
        <v>137</v>
      </c>
      <c r="B96" s="148">
        <v>4060061100</v>
      </c>
      <c r="C96" s="148">
        <v>811</v>
      </c>
      <c r="D96" s="131">
        <v>0</v>
      </c>
      <c r="E96" s="131">
        <v>0</v>
      </c>
      <c r="F96" s="83"/>
    </row>
    <row r="97" spans="1:6" ht="38.25">
      <c r="A97" s="91" t="s">
        <v>213</v>
      </c>
      <c r="B97" s="148">
        <v>4060089101</v>
      </c>
      <c r="C97" s="148"/>
      <c r="D97" s="131">
        <f>D98</f>
        <v>304</v>
      </c>
      <c r="E97" s="131">
        <f>E98</f>
        <v>304</v>
      </c>
      <c r="F97" s="83"/>
    </row>
    <row r="98" spans="1:6" ht="25.5">
      <c r="A98" s="91" t="s">
        <v>125</v>
      </c>
      <c r="B98" s="148">
        <v>4060089101</v>
      </c>
      <c r="C98" s="148">
        <v>200</v>
      </c>
      <c r="D98" s="131">
        <f>D99</f>
        <v>304</v>
      </c>
      <c r="E98" s="131">
        <f>E99</f>
        <v>304</v>
      </c>
      <c r="F98" s="83"/>
    </row>
    <row r="99" spans="1:6" ht="30" customHeight="1">
      <c r="A99" s="91" t="s">
        <v>103</v>
      </c>
      <c r="B99" s="148">
        <v>4060089101</v>
      </c>
      <c r="C99" s="148">
        <v>240</v>
      </c>
      <c r="D99" s="131">
        <v>304</v>
      </c>
      <c r="E99" s="131">
        <v>304</v>
      </c>
      <c r="F99" s="116"/>
    </row>
    <row r="100" spans="1:6" ht="38.25">
      <c r="A100" s="91" t="s">
        <v>161</v>
      </c>
      <c r="B100" s="147">
        <v>4060000000</v>
      </c>
      <c r="C100" s="148"/>
      <c r="D100" s="131">
        <f aca="true" t="shared" si="1" ref="D100:E103">D101</f>
        <v>0</v>
      </c>
      <c r="E100" s="131">
        <f t="shared" si="1"/>
        <v>0</v>
      </c>
      <c r="F100" s="116"/>
    </row>
    <row r="101" spans="1:6" ht="25.5">
      <c r="A101" s="91" t="s">
        <v>147</v>
      </c>
      <c r="B101" s="147">
        <v>4060089191</v>
      </c>
      <c r="C101" s="148"/>
      <c r="D101" s="131">
        <f t="shared" si="1"/>
        <v>0</v>
      </c>
      <c r="E101" s="131">
        <f t="shared" si="1"/>
        <v>0</v>
      </c>
      <c r="F101" s="116"/>
    </row>
    <row r="102" spans="1:6" ht="12.75">
      <c r="A102" s="105" t="s">
        <v>61</v>
      </c>
      <c r="B102" s="147">
        <v>4060089191</v>
      </c>
      <c r="C102" s="148">
        <v>800</v>
      </c>
      <c r="D102" s="131">
        <f t="shared" si="1"/>
        <v>0</v>
      </c>
      <c r="E102" s="131">
        <f t="shared" si="1"/>
        <v>0</v>
      </c>
      <c r="F102" s="116"/>
    </row>
    <row r="103" spans="1:6" ht="51">
      <c r="A103" s="130" t="s">
        <v>136</v>
      </c>
      <c r="B103" s="147">
        <v>4060089191</v>
      </c>
      <c r="C103" s="148">
        <v>810</v>
      </c>
      <c r="D103" s="131">
        <f t="shared" si="1"/>
        <v>0</v>
      </c>
      <c r="E103" s="131">
        <f t="shared" si="1"/>
        <v>0</v>
      </c>
      <c r="F103" s="116"/>
    </row>
    <row r="104" spans="1:6" ht="51">
      <c r="A104" s="104" t="s">
        <v>137</v>
      </c>
      <c r="B104" s="147">
        <v>4060089191</v>
      </c>
      <c r="C104" s="148">
        <v>811</v>
      </c>
      <c r="D104" s="131">
        <v>0</v>
      </c>
      <c r="E104" s="131">
        <v>0</v>
      </c>
      <c r="F104" s="116"/>
    </row>
    <row r="105" spans="1:6" ht="12.75">
      <c r="A105" s="91" t="s">
        <v>95</v>
      </c>
      <c r="B105" s="148">
        <v>4060099990</v>
      </c>
      <c r="C105" s="148"/>
      <c r="D105" s="131">
        <f>D106</f>
        <v>3523.5</v>
      </c>
      <c r="E105" s="131">
        <f>E106</f>
        <v>1835.5</v>
      </c>
      <c r="F105" s="83"/>
    </row>
    <row r="106" spans="1:6" ht="25.5">
      <c r="A106" s="91" t="s">
        <v>125</v>
      </c>
      <c r="B106" s="148">
        <v>4060099990</v>
      </c>
      <c r="C106" s="148">
        <v>200</v>
      </c>
      <c r="D106" s="131">
        <f>D107</f>
        <v>3523.5</v>
      </c>
      <c r="E106" s="131">
        <f>E107</f>
        <v>1835.5</v>
      </c>
      <c r="F106" s="83"/>
    </row>
    <row r="107" spans="1:6" ht="25.5">
      <c r="A107" s="91" t="s">
        <v>103</v>
      </c>
      <c r="B107" s="148">
        <v>4060099990</v>
      </c>
      <c r="C107" s="148">
        <v>240</v>
      </c>
      <c r="D107" s="131">
        <v>3523.5</v>
      </c>
      <c r="E107" s="131">
        <v>1835.5</v>
      </c>
      <c r="F107" s="116"/>
    </row>
    <row r="108" spans="1:6" ht="12.75">
      <c r="A108" s="141" t="s">
        <v>96</v>
      </c>
      <c r="B108" s="145">
        <v>4070000000</v>
      </c>
      <c r="C108" s="145"/>
      <c r="D108" s="133">
        <f>D109+D112+D116+D119</f>
        <v>16339.9</v>
      </c>
      <c r="E108" s="133">
        <f>E109+E112+E116+E119</f>
        <v>16310.8</v>
      </c>
      <c r="F108" s="116"/>
    </row>
    <row r="109" spans="1:6" ht="25.5">
      <c r="A109" s="100" t="s">
        <v>154</v>
      </c>
      <c r="B109" s="148">
        <v>4070082520</v>
      </c>
      <c r="C109" s="102"/>
      <c r="D109" s="131">
        <f>D110</f>
        <v>26.5</v>
      </c>
      <c r="E109" s="131">
        <v>26.5</v>
      </c>
      <c r="F109" s="116"/>
    </row>
    <row r="110" spans="1:6" ht="25.5">
      <c r="A110" s="91" t="s">
        <v>125</v>
      </c>
      <c r="B110" s="148">
        <v>4070082520</v>
      </c>
      <c r="C110" s="149">
        <v>200</v>
      </c>
      <c r="D110" s="131">
        <f>D111</f>
        <v>26.5</v>
      </c>
      <c r="E110" s="176">
        <v>26.5</v>
      </c>
      <c r="F110" s="83"/>
    </row>
    <row r="111" spans="1:6" ht="25.5">
      <c r="A111" s="91" t="s">
        <v>103</v>
      </c>
      <c r="B111" s="148">
        <v>4070082520</v>
      </c>
      <c r="C111" s="149">
        <v>240</v>
      </c>
      <c r="D111" s="131">
        <v>26.5</v>
      </c>
      <c r="E111" s="193">
        <v>26.5</v>
      </c>
      <c r="F111" s="106"/>
    </row>
    <row r="112" spans="1:5" ht="25.5">
      <c r="A112" s="91" t="s">
        <v>97</v>
      </c>
      <c r="B112" s="148">
        <v>4070000590</v>
      </c>
      <c r="C112" s="148"/>
      <c r="D112" s="131">
        <f>D113</f>
        <v>15432.4</v>
      </c>
      <c r="E112" s="105">
        <v>15403.3</v>
      </c>
    </row>
    <row r="113" spans="1:5" ht="25.5">
      <c r="A113" s="91" t="s">
        <v>133</v>
      </c>
      <c r="B113" s="148">
        <v>4070000590</v>
      </c>
      <c r="C113" s="148">
        <v>600</v>
      </c>
      <c r="D113" s="131">
        <f>D114</f>
        <v>15432.4</v>
      </c>
      <c r="E113" s="105">
        <v>15403.3</v>
      </c>
    </row>
    <row r="114" spans="1:5" ht="12.75">
      <c r="A114" s="91" t="s">
        <v>134</v>
      </c>
      <c r="B114" s="148">
        <v>4070000590</v>
      </c>
      <c r="C114" s="148">
        <v>610</v>
      </c>
      <c r="D114" s="131">
        <f>D115</f>
        <v>15432.4</v>
      </c>
      <c r="E114" s="105">
        <v>15403.3</v>
      </c>
    </row>
    <row r="115" spans="1:5" ht="51">
      <c r="A115" s="91" t="s">
        <v>135</v>
      </c>
      <c r="B115" s="148">
        <v>4070000590</v>
      </c>
      <c r="C115" s="148">
        <v>611</v>
      </c>
      <c r="D115" s="131">
        <v>15432.4</v>
      </c>
      <c r="E115" s="105">
        <v>15403.3</v>
      </c>
    </row>
    <row r="116" spans="1:5" ht="12.75">
      <c r="A116" s="91" t="s">
        <v>98</v>
      </c>
      <c r="B116" s="148">
        <v>4070020700</v>
      </c>
      <c r="C116" s="148"/>
      <c r="D116" s="131">
        <f>D117</f>
        <v>151</v>
      </c>
      <c r="E116" s="105">
        <v>151</v>
      </c>
    </row>
    <row r="117" spans="1:5" ht="25.5">
      <c r="A117" s="91" t="s">
        <v>125</v>
      </c>
      <c r="B117" s="148">
        <v>4070020700</v>
      </c>
      <c r="C117" s="148">
        <v>200</v>
      </c>
      <c r="D117" s="131">
        <f>D118</f>
        <v>151</v>
      </c>
      <c r="E117" s="105">
        <v>151</v>
      </c>
    </row>
    <row r="118" spans="1:5" ht="25.5">
      <c r="A118" s="91" t="s">
        <v>103</v>
      </c>
      <c r="B118" s="148">
        <v>4070020700</v>
      </c>
      <c r="C118" s="148">
        <v>240</v>
      </c>
      <c r="D118" s="131">
        <v>151</v>
      </c>
      <c r="E118" s="105">
        <v>151</v>
      </c>
    </row>
    <row r="119" spans="1:5" ht="12.75">
      <c r="A119" s="91" t="s">
        <v>96</v>
      </c>
      <c r="B119" s="148">
        <v>4070000000</v>
      </c>
      <c r="C119" s="148"/>
      <c r="D119" s="131">
        <f>D120</f>
        <v>730</v>
      </c>
      <c r="E119" s="131">
        <v>730</v>
      </c>
    </row>
    <row r="120" spans="1:5" ht="38.25">
      <c r="A120" s="91" t="s">
        <v>212</v>
      </c>
      <c r="B120" s="148">
        <v>4070089031</v>
      </c>
      <c r="C120" s="148"/>
      <c r="D120" s="131">
        <f>D121</f>
        <v>730</v>
      </c>
      <c r="E120" s="131">
        <v>730</v>
      </c>
    </row>
    <row r="121" spans="1:5" ht="12.75">
      <c r="A121" s="91" t="s">
        <v>182</v>
      </c>
      <c r="B121" s="148">
        <v>4070089031</v>
      </c>
      <c r="C121" s="148"/>
      <c r="D121" s="131">
        <f>D122</f>
        <v>730</v>
      </c>
      <c r="E121" s="131">
        <v>730</v>
      </c>
    </row>
    <row r="122" spans="1:5" ht="25.5">
      <c r="A122" s="91" t="s">
        <v>133</v>
      </c>
      <c r="B122" s="148">
        <v>4070089031</v>
      </c>
      <c r="C122" s="148">
        <v>600</v>
      </c>
      <c r="D122" s="131">
        <f>D123</f>
        <v>730</v>
      </c>
      <c r="E122" s="131">
        <v>730</v>
      </c>
    </row>
    <row r="123" spans="1:5" ht="51">
      <c r="A123" s="91" t="s">
        <v>183</v>
      </c>
      <c r="B123" s="148">
        <v>4070089031</v>
      </c>
      <c r="C123" s="148">
        <v>630</v>
      </c>
      <c r="D123" s="131">
        <v>730</v>
      </c>
      <c r="E123" s="131">
        <v>730</v>
      </c>
    </row>
    <row r="124" spans="1:5" ht="38.25">
      <c r="A124" s="209" t="s">
        <v>159</v>
      </c>
      <c r="B124" s="144">
        <v>4080000000</v>
      </c>
      <c r="C124" s="145"/>
      <c r="D124" s="133">
        <f>D125+D128</f>
        <v>1752.5</v>
      </c>
      <c r="E124" s="133">
        <f>E125+E128</f>
        <v>3440.5</v>
      </c>
    </row>
    <row r="125" spans="1:5" ht="12.75">
      <c r="A125" s="98" t="s">
        <v>104</v>
      </c>
      <c r="B125" s="147">
        <v>4080020210</v>
      </c>
      <c r="C125" s="148"/>
      <c r="D125" s="131">
        <f>D126</f>
        <v>134</v>
      </c>
      <c r="E125" s="131">
        <f>E126</f>
        <v>134</v>
      </c>
    </row>
    <row r="126" spans="1:5" ht="12.75">
      <c r="A126" s="91" t="s">
        <v>61</v>
      </c>
      <c r="B126" s="147">
        <v>4080020210</v>
      </c>
      <c r="C126" s="148">
        <v>800</v>
      </c>
      <c r="D126" s="131">
        <f>D127</f>
        <v>134</v>
      </c>
      <c r="E126" s="131">
        <f>E127</f>
        <v>134</v>
      </c>
    </row>
    <row r="127" spans="1:5" ht="12.75">
      <c r="A127" s="91" t="s">
        <v>63</v>
      </c>
      <c r="B127" s="147">
        <v>4080020210</v>
      </c>
      <c r="C127" s="148">
        <v>870</v>
      </c>
      <c r="D127" s="131">
        <v>134</v>
      </c>
      <c r="E127" s="131">
        <v>134</v>
      </c>
    </row>
    <row r="128" spans="1:5" ht="12.75">
      <c r="A128" s="98" t="s">
        <v>194</v>
      </c>
      <c r="B128" s="148">
        <v>4080099990</v>
      </c>
      <c r="C128" s="148"/>
      <c r="D128" s="131">
        <v>1618.5</v>
      </c>
      <c r="E128" s="131">
        <f>E129</f>
        <v>3306.5</v>
      </c>
    </row>
    <row r="129" spans="1:5" ht="12.75">
      <c r="A129" s="98" t="s">
        <v>195</v>
      </c>
      <c r="B129" s="148">
        <v>4080099990</v>
      </c>
      <c r="C129" s="148">
        <v>800</v>
      </c>
      <c r="D129" s="131">
        <v>1618.5</v>
      </c>
      <c r="E129" s="131">
        <f>E130</f>
        <v>3306.5</v>
      </c>
    </row>
    <row r="130" spans="1:5" ht="12.75">
      <c r="A130" s="98" t="s">
        <v>63</v>
      </c>
      <c r="B130" s="148">
        <v>4080099990</v>
      </c>
      <c r="C130" s="148">
        <v>870</v>
      </c>
      <c r="D130" s="131">
        <v>1618.5</v>
      </c>
      <c r="E130" s="131">
        <v>3306.5</v>
      </c>
    </row>
    <row r="131" spans="1:5" ht="12.75">
      <c r="A131" s="141" t="s">
        <v>126</v>
      </c>
      <c r="B131" s="145">
        <v>4100000000</v>
      </c>
      <c r="C131" s="145"/>
      <c r="D131" s="133">
        <f>D133+D135</f>
        <v>202</v>
      </c>
      <c r="E131" s="133">
        <f>E133+E135</f>
        <v>202</v>
      </c>
    </row>
    <row r="132" spans="1:5" ht="25.5">
      <c r="A132" s="91" t="s">
        <v>127</v>
      </c>
      <c r="B132" s="148">
        <v>4100020800</v>
      </c>
      <c r="C132" s="148"/>
      <c r="D132" s="131">
        <f>D133</f>
        <v>122</v>
      </c>
      <c r="E132" s="131">
        <f>E133</f>
        <v>122</v>
      </c>
    </row>
    <row r="133" spans="1:5" ht="25.5">
      <c r="A133" s="91" t="s">
        <v>125</v>
      </c>
      <c r="B133" s="148">
        <v>4100020800</v>
      </c>
      <c r="C133" s="148">
        <v>200</v>
      </c>
      <c r="D133" s="131">
        <f>D134</f>
        <v>122</v>
      </c>
      <c r="E133" s="131">
        <f>E134</f>
        <v>122</v>
      </c>
    </row>
    <row r="134" spans="1:5" ht="25.5">
      <c r="A134" s="91" t="s">
        <v>103</v>
      </c>
      <c r="B134" s="148">
        <v>4100020800</v>
      </c>
      <c r="C134" s="148">
        <v>240</v>
      </c>
      <c r="D134" s="131">
        <v>122</v>
      </c>
      <c r="E134" s="131">
        <v>122</v>
      </c>
    </row>
    <row r="135" spans="1:5" ht="12.75">
      <c r="A135" s="91" t="s">
        <v>170</v>
      </c>
      <c r="B135" s="148">
        <v>4110089020</v>
      </c>
      <c r="C135" s="148">
        <v>500</v>
      </c>
      <c r="D135" s="131">
        <f>D136</f>
        <v>80</v>
      </c>
      <c r="E135" s="131">
        <f>E136</f>
        <v>80</v>
      </c>
    </row>
    <row r="136" spans="1:5" ht="12.75">
      <c r="A136" s="91" t="s">
        <v>217</v>
      </c>
      <c r="B136" s="148">
        <v>4110089020</v>
      </c>
      <c r="C136" s="148">
        <v>540</v>
      </c>
      <c r="D136" s="131">
        <v>80</v>
      </c>
      <c r="E136" s="131">
        <v>80</v>
      </c>
    </row>
    <row r="137" spans="1:5" ht="12.75">
      <c r="A137" s="141" t="s">
        <v>72</v>
      </c>
      <c r="B137" s="79"/>
      <c r="C137" s="79"/>
      <c r="D137" s="135">
        <f>D12+D34</f>
        <v>72523.6</v>
      </c>
      <c r="E137" s="135">
        <f>E12+E34</f>
        <v>72512.4</v>
      </c>
    </row>
  </sheetData>
  <sheetProtection/>
  <mergeCells count="13">
    <mergeCell ref="D10:E10"/>
    <mergeCell ref="C10:C11"/>
    <mergeCell ref="B10:B11"/>
    <mergeCell ref="A10:A11"/>
    <mergeCell ref="A5:E5"/>
    <mergeCell ref="A8:E8"/>
    <mergeCell ref="A9:E9"/>
    <mergeCell ref="B1:E1"/>
    <mergeCell ref="A2:E2"/>
    <mergeCell ref="A3:E3"/>
    <mergeCell ref="A4:E4"/>
    <mergeCell ref="A6:E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3"/>
  <sheetViews>
    <sheetView view="pageBreakPreview" zoomScale="60" zoomScalePageLayoutView="0" workbookViewId="0" topLeftCell="A1">
      <selection activeCell="J20" sqref="J20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5.75390625" style="0" customWidth="1"/>
    <col min="4" max="4" width="11.75390625" style="0" customWidth="1"/>
    <col min="5" max="5" width="5.375" style="0" customWidth="1"/>
    <col min="6" max="6" width="8.75390625" style="0" customWidth="1"/>
    <col min="7" max="7" width="10.00390625" style="0" customWidth="1"/>
  </cols>
  <sheetData>
    <row r="1" spans="1:7" ht="12.75">
      <c r="A1" s="155"/>
      <c r="B1" s="155"/>
      <c r="C1" s="155"/>
      <c r="D1" s="155"/>
      <c r="E1" s="240" t="s">
        <v>197</v>
      </c>
      <c r="F1" s="241"/>
      <c r="G1" s="242"/>
    </row>
    <row r="2" spans="1:7" ht="12.75">
      <c r="A2" s="157"/>
      <c r="B2" s="243" t="s">
        <v>53</v>
      </c>
      <c r="C2" s="242"/>
      <c r="D2" s="242"/>
      <c r="E2" s="242"/>
      <c r="F2" s="242"/>
      <c r="G2" s="242"/>
    </row>
    <row r="3" spans="1:7" ht="12.75">
      <c r="A3" s="157"/>
      <c r="B3" s="157"/>
      <c r="C3" s="155"/>
      <c r="D3" s="243" t="s">
        <v>65</v>
      </c>
      <c r="E3" s="242"/>
      <c r="F3" s="242"/>
      <c r="G3" s="242"/>
    </row>
    <row r="4" spans="1:7" ht="12.75">
      <c r="A4" s="158"/>
      <c r="B4" s="156"/>
      <c r="C4" s="156"/>
      <c r="D4" s="242" t="s">
        <v>221</v>
      </c>
      <c r="E4" s="242"/>
      <c r="F4" s="242"/>
      <c r="G4" s="242"/>
    </row>
    <row r="5" spans="1:7" ht="15">
      <c r="A5" s="217" t="s">
        <v>80</v>
      </c>
      <c r="B5" s="217"/>
      <c r="C5" s="217"/>
      <c r="D5" s="217"/>
      <c r="E5" s="217"/>
      <c r="F5" s="217"/>
      <c r="G5" s="162"/>
    </row>
    <row r="6" spans="1:7" ht="15">
      <c r="A6" s="247" t="s">
        <v>205</v>
      </c>
      <c r="B6" s="246"/>
      <c r="C6" s="246"/>
      <c r="D6" s="246"/>
      <c r="E6" s="246"/>
      <c r="F6" s="246"/>
      <c r="G6" s="162"/>
    </row>
    <row r="7" spans="1:7" ht="15">
      <c r="A7" s="247" t="s">
        <v>207</v>
      </c>
      <c r="B7" s="248"/>
      <c r="C7" s="248"/>
      <c r="D7" s="248"/>
      <c r="E7" s="248"/>
      <c r="F7" s="248"/>
      <c r="G7" s="162"/>
    </row>
    <row r="8" spans="1:7" ht="15">
      <c r="A8" s="247" t="s">
        <v>105</v>
      </c>
      <c r="B8" s="247"/>
      <c r="C8" s="247"/>
      <c r="D8" s="247"/>
      <c r="E8" s="247"/>
      <c r="F8" s="247"/>
      <c r="G8" s="162"/>
    </row>
    <row r="9" spans="1:7" ht="15">
      <c r="A9" s="244" t="s">
        <v>184</v>
      </c>
      <c r="B9" s="245"/>
      <c r="C9" s="245"/>
      <c r="D9" s="245"/>
      <c r="E9" s="245"/>
      <c r="F9" s="245"/>
      <c r="G9" s="246"/>
    </row>
    <row r="11" spans="1:7" ht="12.75">
      <c r="A11" s="249" t="s">
        <v>0</v>
      </c>
      <c r="B11" s="249" t="s">
        <v>1</v>
      </c>
      <c r="C11" s="249" t="s">
        <v>2</v>
      </c>
      <c r="D11" s="249" t="s">
        <v>37</v>
      </c>
      <c r="E11" s="249" t="s">
        <v>58</v>
      </c>
      <c r="F11" s="234" t="s">
        <v>73</v>
      </c>
      <c r="G11" s="251"/>
    </row>
    <row r="12" spans="1:7" ht="12.75">
      <c r="A12" s="250"/>
      <c r="B12" s="250"/>
      <c r="C12" s="250"/>
      <c r="D12" s="250"/>
      <c r="E12" s="250"/>
      <c r="F12" s="159">
        <v>2023</v>
      </c>
      <c r="G12" s="180">
        <v>2024</v>
      </c>
    </row>
    <row r="13" spans="1:7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160">
        <v>6</v>
      </c>
      <c r="G13" s="161">
        <v>7</v>
      </c>
    </row>
    <row r="14" spans="1:7" ht="12.75">
      <c r="A14" s="181" t="s">
        <v>5</v>
      </c>
      <c r="B14" s="182">
        <v>1</v>
      </c>
      <c r="C14" s="183"/>
      <c r="D14" s="184"/>
      <c r="E14" s="173"/>
      <c r="F14" s="185">
        <f>F15+F24+F34+F40</f>
        <v>32733.600000000002</v>
      </c>
      <c r="G14" s="185">
        <f>G15+G24+G34+G40</f>
        <v>34421.6</v>
      </c>
    </row>
    <row r="15" spans="1:7" ht="51">
      <c r="A15" s="91" t="s">
        <v>6</v>
      </c>
      <c r="B15" s="129">
        <v>1</v>
      </c>
      <c r="C15" s="146">
        <v>2</v>
      </c>
      <c r="D15" s="147"/>
      <c r="E15" s="148"/>
      <c r="F15" s="131">
        <f>F16</f>
        <v>6753.5</v>
      </c>
      <c r="G15" s="131">
        <f>G16</f>
        <v>6753.5</v>
      </c>
    </row>
    <row r="16" spans="1:7" ht="21" customHeight="1">
      <c r="A16" s="86" t="s">
        <v>82</v>
      </c>
      <c r="B16" s="129">
        <v>1</v>
      </c>
      <c r="C16" s="146">
        <v>2</v>
      </c>
      <c r="D16" s="147">
        <v>4000000000</v>
      </c>
      <c r="E16" s="148"/>
      <c r="F16" s="131">
        <f>F17</f>
        <v>6753.5</v>
      </c>
      <c r="G16" s="131">
        <f>G17</f>
        <v>6753.5</v>
      </c>
    </row>
    <row r="17" spans="1:7" ht="38.25">
      <c r="A17" s="98" t="s">
        <v>81</v>
      </c>
      <c r="B17" s="129">
        <v>1</v>
      </c>
      <c r="C17" s="146">
        <v>2</v>
      </c>
      <c r="D17" s="147">
        <v>4010000000</v>
      </c>
      <c r="E17" s="148"/>
      <c r="F17" s="131">
        <f>F18+F21</f>
        <v>6753.5</v>
      </c>
      <c r="G17" s="131">
        <f>G18+G21</f>
        <v>6753.5</v>
      </c>
    </row>
    <row r="18" spans="1:7" ht="12.75">
      <c r="A18" s="91" t="s">
        <v>91</v>
      </c>
      <c r="B18" s="129">
        <v>1</v>
      </c>
      <c r="C18" s="146">
        <v>2</v>
      </c>
      <c r="D18" s="147">
        <v>4010002030</v>
      </c>
      <c r="E18" s="148"/>
      <c r="F18" s="131">
        <f>F19</f>
        <v>1891</v>
      </c>
      <c r="G18" s="131">
        <f>G19</f>
        <v>1891</v>
      </c>
    </row>
    <row r="19" spans="1:7" ht="76.5">
      <c r="A19" s="91" t="s">
        <v>59</v>
      </c>
      <c r="B19" s="129">
        <v>1</v>
      </c>
      <c r="C19" s="146">
        <v>2</v>
      </c>
      <c r="D19" s="147">
        <v>4010002030</v>
      </c>
      <c r="E19" s="148">
        <v>100</v>
      </c>
      <c r="F19" s="131">
        <f>F20</f>
        <v>1891</v>
      </c>
      <c r="G19" s="131">
        <f>G20</f>
        <v>1891</v>
      </c>
    </row>
    <row r="20" spans="1:7" ht="38.25">
      <c r="A20" s="91" t="s">
        <v>60</v>
      </c>
      <c r="B20" s="129">
        <v>1</v>
      </c>
      <c r="C20" s="146">
        <v>2</v>
      </c>
      <c r="D20" s="147">
        <v>4010002030</v>
      </c>
      <c r="E20" s="148">
        <v>120</v>
      </c>
      <c r="F20" s="131">
        <v>1891</v>
      </c>
      <c r="G20" s="131">
        <v>1891</v>
      </c>
    </row>
    <row r="21" spans="1:7" ht="25.5">
      <c r="A21" s="98" t="s">
        <v>92</v>
      </c>
      <c r="B21" s="129">
        <v>1</v>
      </c>
      <c r="C21" s="146">
        <v>2</v>
      </c>
      <c r="D21" s="147">
        <v>4010002060</v>
      </c>
      <c r="E21" s="148"/>
      <c r="F21" s="131">
        <f>F22</f>
        <v>4862.5</v>
      </c>
      <c r="G21" s="131">
        <f>G22</f>
        <v>4862.5</v>
      </c>
    </row>
    <row r="22" spans="1:7" ht="76.5">
      <c r="A22" s="91" t="s">
        <v>59</v>
      </c>
      <c r="B22" s="129">
        <v>1</v>
      </c>
      <c r="C22" s="146">
        <v>2</v>
      </c>
      <c r="D22" s="147">
        <v>4010002060</v>
      </c>
      <c r="E22" s="148">
        <v>100</v>
      </c>
      <c r="F22" s="131">
        <f>F23</f>
        <v>4862.5</v>
      </c>
      <c r="G22" s="131">
        <f>G23</f>
        <v>4862.5</v>
      </c>
    </row>
    <row r="23" spans="1:7" ht="38.25">
      <c r="A23" s="91" t="s">
        <v>60</v>
      </c>
      <c r="B23" s="129">
        <v>1</v>
      </c>
      <c r="C23" s="146">
        <v>2</v>
      </c>
      <c r="D23" s="147">
        <v>4010002060</v>
      </c>
      <c r="E23" s="148">
        <v>120</v>
      </c>
      <c r="F23" s="131">
        <v>4862.5</v>
      </c>
      <c r="G23" s="131">
        <v>4862.5</v>
      </c>
    </row>
    <row r="24" spans="1:7" ht="63.75">
      <c r="A24" s="91" t="s">
        <v>8</v>
      </c>
      <c r="B24" s="129">
        <v>1</v>
      </c>
      <c r="C24" s="146">
        <v>4</v>
      </c>
      <c r="D24" s="148"/>
      <c r="E24" s="148"/>
      <c r="F24" s="131">
        <f aca="true" t="shared" si="0" ref="F24:G26">F25</f>
        <v>22147.9</v>
      </c>
      <c r="G24" s="131">
        <f t="shared" si="0"/>
        <v>22147.9</v>
      </c>
    </row>
    <row r="25" spans="1:7" ht="25.5">
      <c r="A25" s="86" t="s">
        <v>82</v>
      </c>
      <c r="B25" s="129">
        <v>1</v>
      </c>
      <c r="C25" s="146">
        <v>4</v>
      </c>
      <c r="D25" s="148">
        <v>4000000000</v>
      </c>
      <c r="E25" s="148"/>
      <c r="F25" s="131">
        <f t="shared" si="0"/>
        <v>22147.9</v>
      </c>
      <c r="G25" s="131">
        <f t="shared" si="0"/>
        <v>22147.9</v>
      </c>
    </row>
    <row r="26" spans="1:7" ht="38.25">
      <c r="A26" s="98" t="s">
        <v>81</v>
      </c>
      <c r="B26" s="129">
        <v>1</v>
      </c>
      <c r="C26" s="146">
        <v>4</v>
      </c>
      <c r="D26" s="147">
        <v>4010000000</v>
      </c>
      <c r="E26" s="148"/>
      <c r="F26" s="131">
        <f t="shared" si="0"/>
        <v>22147.9</v>
      </c>
      <c r="G26" s="131">
        <f t="shared" si="0"/>
        <v>22147.9</v>
      </c>
    </row>
    <row r="27" spans="1:7" ht="25.5">
      <c r="A27" s="91" t="s">
        <v>99</v>
      </c>
      <c r="B27" s="129">
        <v>1</v>
      </c>
      <c r="C27" s="146">
        <v>4</v>
      </c>
      <c r="D27" s="147">
        <v>4010002040</v>
      </c>
      <c r="E27" s="148"/>
      <c r="F27" s="131">
        <f>F28+F30+F32</f>
        <v>22147.9</v>
      </c>
      <c r="G27" s="131">
        <f>G28+G30+G32</f>
        <v>22147.9</v>
      </c>
    </row>
    <row r="28" spans="1:7" ht="76.5">
      <c r="A28" s="91" t="s">
        <v>59</v>
      </c>
      <c r="B28" s="129">
        <v>1</v>
      </c>
      <c r="C28" s="146">
        <v>4</v>
      </c>
      <c r="D28" s="147">
        <v>4010002040</v>
      </c>
      <c r="E28" s="148">
        <v>100</v>
      </c>
      <c r="F28" s="131">
        <f>F29</f>
        <v>22047.9</v>
      </c>
      <c r="G28" s="131">
        <f>G29</f>
        <v>22047.9</v>
      </c>
    </row>
    <row r="29" spans="1:7" ht="38.25">
      <c r="A29" s="91" t="s">
        <v>60</v>
      </c>
      <c r="B29" s="129">
        <v>1</v>
      </c>
      <c r="C29" s="146">
        <v>4</v>
      </c>
      <c r="D29" s="147">
        <v>4010002040</v>
      </c>
      <c r="E29" s="148">
        <v>120</v>
      </c>
      <c r="F29" s="131">
        <v>22047.9</v>
      </c>
      <c r="G29" s="131">
        <v>22047.9</v>
      </c>
    </row>
    <row r="30" spans="1:7" ht="38.25">
      <c r="A30" s="91" t="s">
        <v>125</v>
      </c>
      <c r="B30" s="129">
        <v>1</v>
      </c>
      <c r="C30" s="146">
        <v>4</v>
      </c>
      <c r="D30" s="147">
        <v>4010002040</v>
      </c>
      <c r="E30" s="148">
        <v>200</v>
      </c>
      <c r="F30" s="131">
        <f>F31</f>
        <v>100</v>
      </c>
      <c r="G30" s="131">
        <f>G31</f>
        <v>100</v>
      </c>
    </row>
    <row r="31" spans="1:7" ht="38.25">
      <c r="A31" s="91" t="s">
        <v>103</v>
      </c>
      <c r="B31" s="129">
        <v>1</v>
      </c>
      <c r="C31" s="146">
        <v>4</v>
      </c>
      <c r="D31" s="147">
        <v>4010002040</v>
      </c>
      <c r="E31" s="148">
        <v>240</v>
      </c>
      <c r="F31" s="131">
        <v>100</v>
      </c>
      <c r="G31" s="131">
        <v>100</v>
      </c>
    </row>
    <row r="32" spans="1:7" ht="12.75">
      <c r="A32" s="91" t="s">
        <v>61</v>
      </c>
      <c r="B32" s="129">
        <v>1</v>
      </c>
      <c r="C32" s="146">
        <v>4</v>
      </c>
      <c r="D32" s="147">
        <v>4010002040</v>
      </c>
      <c r="E32" s="148">
        <v>800</v>
      </c>
      <c r="F32" s="131">
        <f>F33</f>
        <v>0</v>
      </c>
      <c r="G32" s="131">
        <f>G33</f>
        <v>0</v>
      </c>
    </row>
    <row r="33" spans="1:7" ht="12.75">
      <c r="A33" s="91" t="s">
        <v>62</v>
      </c>
      <c r="B33" s="129">
        <v>1</v>
      </c>
      <c r="C33" s="146">
        <v>4</v>
      </c>
      <c r="D33" s="147">
        <v>4010002040</v>
      </c>
      <c r="E33" s="148">
        <v>850</v>
      </c>
      <c r="F33" s="131">
        <v>0</v>
      </c>
      <c r="G33" s="131">
        <v>0</v>
      </c>
    </row>
    <row r="34" spans="1:7" ht="12.75">
      <c r="A34" s="91" t="s">
        <v>13</v>
      </c>
      <c r="B34" s="129">
        <v>1</v>
      </c>
      <c r="C34" s="146">
        <v>11</v>
      </c>
      <c r="D34" s="147"/>
      <c r="E34" s="148"/>
      <c r="F34" s="131">
        <f aca="true" t="shared" si="1" ref="F34:G38">F35</f>
        <v>134</v>
      </c>
      <c r="G34" s="131">
        <f t="shared" si="1"/>
        <v>134</v>
      </c>
    </row>
    <row r="35" spans="1:7" ht="12.75">
      <c r="A35" s="99" t="s">
        <v>82</v>
      </c>
      <c r="B35" s="129">
        <v>1</v>
      </c>
      <c r="C35" s="146">
        <v>11</v>
      </c>
      <c r="D35" s="147">
        <v>4000000000</v>
      </c>
      <c r="E35" s="145"/>
      <c r="F35" s="131">
        <f t="shared" si="1"/>
        <v>134</v>
      </c>
      <c r="G35" s="131">
        <f t="shared" si="1"/>
        <v>134</v>
      </c>
    </row>
    <row r="36" spans="1:7" ht="39.75" customHeight="1">
      <c r="A36" s="86" t="s">
        <v>159</v>
      </c>
      <c r="B36" s="129">
        <v>1</v>
      </c>
      <c r="C36" s="146">
        <v>11</v>
      </c>
      <c r="D36" s="147">
        <v>4080000000</v>
      </c>
      <c r="E36" s="148"/>
      <c r="F36" s="131">
        <f t="shared" si="1"/>
        <v>134</v>
      </c>
      <c r="G36" s="131">
        <f t="shared" si="1"/>
        <v>134</v>
      </c>
    </row>
    <row r="37" spans="1:7" ht="13.5" customHeight="1">
      <c r="A37" s="86" t="s">
        <v>104</v>
      </c>
      <c r="B37" s="129">
        <v>1</v>
      </c>
      <c r="C37" s="146">
        <v>11</v>
      </c>
      <c r="D37" s="147">
        <v>4080020210</v>
      </c>
      <c r="E37" s="148"/>
      <c r="F37" s="131">
        <f t="shared" si="1"/>
        <v>134</v>
      </c>
      <c r="G37" s="131">
        <f t="shared" si="1"/>
        <v>134</v>
      </c>
    </row>
    <row r="38" spans="1:7" ht="12.75">
      <c r="A38" s="91" t="s">
        <v>61</v>
      </c>
      <c r="B38" s="129">
        <v>1</v>
      </c>
      <c r="C38" s="146">
        <v>11</v>
      </c>
      <c r="D38" s="147">
        <v>4080020210</v>
      </c>
      <c r="E38" s="148">
        <v>800</v>
      </c>
      <c r="F38" s="131">
        <f t="shared" si="1"/>
        <v>134</v>
      </c>
      <c r="G38" s="131">
        <f t="shared" si="1"/>
        <v>134</v>
      </c>
    </row>
    <row r="39" spans="1:7" ht="12.75">
      <c r="A39" s="91" t="s">
        <v>63</v>
      </c>
      <c r="B39" s="129">
        <v>1</v>
      </c>
      <c r="C39" s="146">
        <v>11</v>
      </c>
      <c r="D39" s="147">
        <v>4080020210</v>
      </c>
      <c r="E39" s="148">
        <v>870</v>
      </c>
      <c r="F39" s="131">
        <v>134</v>
      </c>
      <c r="G39" s="131">
        <v>134</v>
      </c>
    </row>
    <row r="40" spans="1:7" ht="12.75">
      <c r="A40" s="141" t="s">
        <v>14</v>
      </c>
      <c r="B40" s="142">
        <v>1</v>
      </c>
      <c r="C40" s="143">
        <v>13</v>
      </c>
      <c r="D40" s="145"/>
      <c r="E40" s="145"/>
      <c r="F40" s="133">
        <f>F41</f>
        <v>3698.2</v>
      </c>
      <c r="G40" s="133">
        <f>G41</f>
        <v>5386.2</v>
      </c>
    </row>
    <row r="41" spans="1:7" ht="18.75" customHeight="1">
      <c r="A41" s="91" t="s">
        <v>82</v>
      </c>
      <c r="B41" s="129">
        <v>1</v>
      </c>
      <c r="C41" s="146">
        <v>13</v>
      </c>
      <c r="D41" s="148">
        <v>4000000000</v>
      </c>
      <c r="E41" s="148"/>
      <c r="F41" s="131">
        <f>F42+F57+F54</f>
        <v>3698.2</v>
      </c>
      <c r="G41" s="131">
        <f>G42+G57+G54</f>
        <v>5386.2</v>
      </c>
    </row>
    <row r="42" spans="1:7" ht="38.25">
      <c r="A42" s="98" t="s">
        <v>81</v>
      </c>
      <c r="B42" s="129">
        <v>1</v>
      </c>
      <c r="C42" s="146">
        <v>13</v>
      </c>
      <c r="D42" s="148">
        <v>4010000000</v>
      </c>
      <c r="E42" s="145"/>
      <c r="F42" s="176">
        <f>F43+F51</f>
        <v>1999.7</v>
      </c>
      <c r="G42" s="176">
        <f>G43+G51</f>
        <v>1999.7</v>
      </c>
    </row>
    <row r="43" spans="1:7" ht="12.75">
      <c r="A43" s="98" t="s">
        <v>90</v>
      </c>
      <c r="B43" s="129">
        <v>1</v>
      </c>
      <c r="C43" s="146">
        <v>13</v>
      </c>
      <c r="D43" s="148">
        <v>4010099990</v>
      </c>
      <c r="E43" s="145"/>
      <c r="F43" s="176">
        <f>F46+F48+F44</f>
        <v>1723.7</v>
      </c>
      <c r="G43" s="176">
        <f>G46+G48+G44</f>
        <v>1723.7</v>
      </c>
    </row>
    <row r="44" spans="1:7" ht="76.5">
      <c r="A44" s="98" t="s">
        <v>59</v>
      </c>
      <c r="B44" s="129">
        <v>1</v>
      </c>
      <c r="C44" s="146">
        <v>13</v>
      </c>
      <c r="D44" s="148">
        <v>4010099990</v>
      </c>
      <c r="E44" s="148">
        <v>100</v>
      </c>
      <c r="F44" s="105">
        <f>F45</f>
        <v>100</v>
      </c>
      <c r="G44" s="105">
        <f>G45</f>
        <v>100</v>
      </c>
    </row>
    <row r="45" spans="1:7" ht="38.25">
      <c r="A45" s="98" t="s">
        <v>60</v>
      </c>
      <c r="B45" s="129">
        <v>1</v>
      </c>
      <c r="C45" s="146">
        <v>13</v>
      </c>
      <c r="D45" s="148">
        <v>4010099990</v>
      </c>
      <c r="E45" s="148">
        <v>120</v>
      </c>
      <c r="F45" s="105">
        <v>100</v>
      </c>
      <c r="G45" s="105">
        <v>100</v>
      </c>
    </row>
    <row r="46" spans="1:7" ht="38.25">
      <c r="A46" s="98" t="s">
        <v>125</v>
      </c>
      <c r="B46" s="129">
        <v>1</v>
      </c>
      <c r="C46" s="146">
        <v>13</v>
      </c>
      <c r="D46" s="148">
        <v>4010099990</v>
      </c>
      <c r="E46" s="148">
        <v>200</v>
      </c>
      <c r="F46" s="105">
        <f>F47</f>
        <v>1473.7</v>
      </c>
      <c r="G46" s="105">
        <f>G47</f>
        <v>1473.7</v>
      </c>
    </row>
    <row r="47" spans="1:7" ht="38.25">
      <c r="A47" s="98" t="s">
        <v>103</v>
      </c>
      <c r="B47" s="129">
        <v>1</v>
      </c>
      <c r="C47" s="146">
        <v>13</v>
      </c>
      <c r="D47" s="148">
        <v>4010099990</v>
      </c>
      <c r="E47" s="148">
        <v>240</v>
      </c>
      <c r="F47" s="105">
        <v>1473.7</v>
      </c>
      <c r="G47" s="105">
        <v>1473.7</v>
      </c>
    </row>
    <row r="48" spans="1:7" ht="12.75">
      <c r="A48" s="91" t="s">
        <v>61</v>
      </c>
      <c r="B48" s="129">
        <v>1</v>
      </c>
      <c r="C48" s="146">
        <v>13</v>
      </c>
      <c r="D48" s="148">
        <v>4010099990</v>
      </c>
      <c r="E48" s="105">
        <v>800</v>
      </c>
      <c r="F48" s="176">
        <f>F50+F49</f>
        <v>150</v>
      </c>
      <c r="G48" s="176">
        <f>G50+G49</f>
        <v>150</v>
      </c>
    </row>
    <row r="49" spans="1:7" ht="12.75">
      <c r="A49" s="91" t="s">
        <v>168</v>
      </c>
      <c r="B49" s="129">
        <v>1</v>
      </c>
      <c r="C49" s="146">
        <v>13</v>
      </c>
      <c r="D49" s="148">
        <v>4010099990</v>
      </c>
      <c r="E49" s="105">
        <v>830</v>
      </c>
      <c r="F49" s="192">
        <v>100</v>
      </c>
      <c r="G49" s="192">
        <v>100</v>
      </c>
    </row>
    <row r="50" spans="1:7" ht="12.75">
      <c r="A50" s="91" t="s">
        <v>62</v>
      </c>
      <c r="B50" s="129">
        <v>1</v>
      </c>
      <c r="C50" s="146">
        <v>13</v>
      </c>
      <c r="D50" s="148">
        <v>4010099990</v>
      </c>
      <c r="E50" s="148">
        <v>850</v>
      </c>
      <c r="F50" s="131">
        <v>50</v>
      </c>
      <c r="G50" s="131">
        <v>50</v>
      </c>
    </row>
    <row r="51" spans="1:7" ht="38.25">
      <c r="A51" s="98" t="s">
        <v>141</v>
      </c>
      <c r="B51" s="129">
        <v>1</v>
      </c>
      <c r="C51" s="146">
        <v>13</v>
      </c>
      <c r="D51" s="148">
        <v>4010089181</v>
      </c>
      <c r="E51" s="145"/>
      <c r="F51" s="131">
        <f>F52</f>
        <v>276</v>
      </c>
      <c r="G51" s="131">
        <f>G52</f>
        <v>276</v>
      </c>
    </row>
    <row r="52" spans="1:7" ht="38.25">
      <c r="A52" s="98" t="s">
        <v>125</v>
      </c>
      <c r="B52" s="129">
        <v>1</v>
      </c>
      <c r="C52" s="146">
        <v>13</v>
      </c>
      <c r="D52" s="148">
        <v>4010089181</v>
      </c>
      <c r="E52" s="148">
        <v>200</v>
      </c>
      <c r="F52" s="131">
        <f>F53</f>
        <v>276</v>
      </c>
      <c r="G52" s="131">
        <f>G53</f>
        <v>276</v>
      </c>
    </row>
    <row r="53" spans="1:7" ht="38.25">
      <c r="A53" s="98" t="s">
        <v>103</v>
      </c>
      <c r="B53" s="129">
        <v>1</v>
      </c>
      <c r="C53" s="146">
        <v>13</v>
      </c>
      <c r="D53" s="148">
        <v>4010089181</v>
      </c>
      <c r="E53" s="148">
        <v>240</v>
      </c>
      <c r="F53" s="131">
        <v>276</v>
      </c>
      <c r="G53" s="131">
        <v>276</v>
      </c>
    </row>
    <row r="54" spans="1:7" ht="12.75">
      <c r="A54" s="98" t="s">
        <v>194</v>
      </c>
      <c r="B54" s="129">
        <v>1</v>
      </c>
      <c r="C54" s="146">
        <v>13</v>
      </c>
      <c r="D54" s="148">
        <v>4080099990</v>
      </c>
      <c r="E54" s="148"/>
      <c r="F54" s="131">
        <v>1618.5</v>
      </c>
      <c r="G54" s="131">
        <f>G55</f>
        <v>3306.5</v>
      </c>
    </row>
    <row r="55" spans="1:7" ht="12.75">
      <c r="A55" s="98" t="s">
        <v>195</v>
      </c>
      <c r="B55" s="129">
        <v>1</v>
      </c>
      <c r="C55" s="146">
        <v>13</v>
      </c>
      <c r="D55" s="148">
        <v>4080099990</v>
      </c>
      <c r="E55" s="148">
        <v>800</v>
      </c>
      <c r="F55" s="131">
        <v>1618.5</v>
      </c>
      <c r="G55" s="131">
        <f>G56</f>
        <v>3306.5</v>
      </c>
    </row>
    <row r="56" spans="1:7" ht="12.75">
      <c r="A56" s="98" t="s">
        <v>63</v>
      </c>
      <c r="B56" s="129">
        <v>1</v>
      </c>
      <c r="C56" s="146">
        <v>13</v>
      </c>
      <c r="D56" s="148">
        <v>4080099990</v>
      </c>
      <c r="E56" s="148">
        <v>870</v>
      </c>
      <c r="F56" s="131">
        <v>1618.5</v>
      </c>
      <c r="G56" s="131">
        <v>3306.5</v>
      </c>
    </row>
    <row r="57" spans="1:7" ht="12.75">
      <c r="A57" s="91" t="s">
        <v>170</v>
      </c>
      <c r="B57" s="129">
        <v>1</v>
      </c>
      <c r="C57" s="146">
        <v>13</v>
      </c>
      <c r="D57" s="148">
        <v>4110089020</v>
      </c>
      <c r="E57" s="148">
        <v>500</v>
      </c>
      <c r="F57" s="131">
        <f>F58</f>
        <v>80</v>
      </c>
      <c r="G57" s="131">
        <f>G58</f>
        <v>80</v>
      </c>
    </row>
    <row r="58" spans="1:7" ht="12.75">
      <c r="A58" s="91" t="s">
        <v>217</v>
      </c>
      <c r="B58" s="129">
        <v>1</v>
      </c>
      <c r="C58" s="146">
        <v>13</v>
      </c>
      <c r="D58" s="148">
        <v>4110089020</v>
      </c>
      <c r="E58" s="148">
        <v>540</v>
      </c>
      <c r="F58" s="131">
        <v>80</v>
      </c>
      <c r="G58" s="131">
        <v>80</v>
      </c>
    </row>
    <row r="59" spans="1:7" ht="12.75">
      <c r="A59" s="141" t="s">
        <v>49</v>
      </c>
      <c r="B59" s="142">
        <v>2</v>
      </c>
      <c r="C59" s="143"/>
      <c r="D59" s="144"/>
      <c r="E59" s="145"/>
      <c r="F59" s="133">
        <f aca="true" t="shared" si="2" ref="F59:G62">F60</f>
        <v>510.5</v>
      </c>
      <c r="G59" s="133">
        <f t="shared" si="2"/>
        <v>528.4</v>
      </c>
    </row>
    <row r="60" spans="1:7" ht="15.75" customHeight="1">
      <c r="A60" s="91" t="s">
        <v>111</v>
      </c>
      <c r="B60" s="129">
        <v>2</v>
      </c>
      <c r="C60" s="146">
        <v>3</v>
      </c>
      <c r="D60" s="175"/>
      <c r="E60" s="148"/>
      <c r="F60" s="131">
        <f t="shared" si="2"/>
        <v>510.5</v>
      </c>
      <c r="G60" s="131">
        <f t="shared" si="2"/>
        <v>528.4</v>
      </c>
    </row>
    <row r="61" spans="1:7" ht="25.5">
      <c r="A61" s="100" t="s">
        <v>83</v>
      </c>
      <c r="B61" s="129">
        <v>2</v>
      </c>
      <c r="C61" s="146">
        <v>3</v>
      </c>
      <c r="D61" s="147">
        <v>4000000000</v>
      </c>
      <c r="E61" s="148"/>
      <c r="F61" s="131">
        <f t="shared" si="2"/>
        <v>510.5</v>
      </c>
      <c r="G61" s="131">
        <f t="shared" si="2"/>
        <v>528.4</v>
      </c>
    </row>
    <row r="62" spans="1:7" ht="38.25">
      <c r="A62" s="91" t="s">
        <v>81</v>
      </c>
      <c r="B62" s="129">
        <v>2</v>
      </c>
      <c r="C62" s="146">
        <v>3</v>
      </c>
      <c r="D62" s="147">
        <v>4010000000</v>
      </c>
      <c r="E62" s="148"/>
      <c r="F62" s="131">
        <f t="shared" si="2"/>
        <v>510.5</v>
      </c>
      <c r="G62" s="131">
        <f t="shared" si="2"/>
        <v>528.4</v>
      </c>
    </row>
    <row r="63" spans="1:7" ht="61.5" customHeight="1">
      <c r="A63" s="104" t="s">
        <v>210</v>
      </c>
      <c r="B63" s="129">
        <v>2</v>
      </c>
      <c r="C63" s="146">
        <v>3</v>
      </c>
      <c r="D63" s="147">
        <v>4010051180</v>
      </c>
      <c r="E63" s="148"/>
      <c r="F63" s="131">
        <f>F64+F66</f>
        <v>510.5</v>
      </c>
      <c r="G63" s="131">
        <f>G64+G66</f>
        <v>528.4</v>
      </c>
    </row>
    <row r="64" spans="1:7" ht="76.5">
      <c r="A64" s="91" t="s">
        <v>59</v>
      </c>
      <c r="B64" s="129">
        <v>2</v>
      </c>
      <c r="C64" s="146">
        <v>3</v>
      </c>
      <c r="D64" s="147">
        <v>4010051180</v>
      </c>
      <c r="E64" s="148">
        <v>100</v>
      </c>
      <c r="F64" s="131">
        <f>F65</f>
        <v>460.5</v>
      </c>
      <c r="G64" s="131">
        <f>G65</f>
        <v>478.4</v>
      </c>
    </row>
    <row r="65" spans="1:7" ht="38.25">
      <c r="A65" s="91" t="s">
        <v>60</v>
      </c>
      <c r="B65" s="129">
        <v>2</v>
      </c>
      <c r="C65" s="146">
        <v>3</v>
      </c>
      <c r="D65" s="147">
        <v>4010051180</v>
      </c>
      <c r="E65" s="148">
        <v>120</v>
      </c>
      <c r="F65" s="131">
        <v>460.5</v>
      </c>
      <c r="G65" s="131">
        <v>478.4</v>
      </c>
    </row>
    <row r="66" spans="1:7" ht="38.25">
      <c r="A66" s="91" t="s">
        <v>125</v>
      </c>
      <c r="B66" s="129">
        <v>2</v>
      </c>
      <c r="C66" s="146">
        <v>3</v>
      </c>
      <c r="D66" s="147">
        <v>4010051180</v>
      </c>
      <c r="E66" s="148">
        <v>200</v>
      </c>
      <c r="F66" s="131">
        <v>50</v>
      </c>
      <c r="G66" s="131">
        <v>50</v>
      </c>
    </row>
    <row r="67" spans="1:7" ht="38.25">
      <c r="A67" s="91" t="s">
        <v>103</v>
      </c>
      <c r="B67" s="129">
        <v>2</v>
      </c>
      <c r="C67" s="146">
        <v>3</v>
      </c>
      <c r="D67" s="147">
        <v>4010051180</v>
      </c>
      <c r="E67" s="148">
        <v>240</v>
      </c>
      <c r="F67" s="131">
        <v>50</v>
      </c>
      <c r="G67" s="131">
        <v>50</v>
      </c>
    </row>
    <row r="68" spans="1:7" ht="25.5">
      <c r="A68" s="141" t="s">
        <v>57</v>
      </c>
      <c r="B68" s="142">
        <v>3</v>
      </c>
      <c r="C68" s="143"/>
      <c r="D68" s="145"/>
      <c r="E68" s="145"/>
      <c r="F68" s="133">
        <f>F69+F80+F89+F85</f>
        <v>903.4</v>
      </c>
      <c r="G68" s="133">
        <f>G69+G80+G89+G85</f>
        <v>903.4</v>
      </c>
    </row>
    <row r="69" spans="1:7" ht="12.75">
      <c r="A69" s="163" t="s">
        <v>67</v>
      </c>
      <c r="B69" s="164">
        <v>3</v>
      </c>
      <c r="C69" s="165">
        <v>4</v>
      </c>
      <c r="D69" s="172"/>
      <c r="E69" s="166"/>
      <c r="F69" s="167">
        <f>F70</f>
        <v>319.8</v>
      </c>
      <c r="G69" s="167">
        <f>G70</f>
        <v>319.8</v>
      </c>
    </row>
    <row r="70" spans="1:7" ht="25.5">
      <c r="A70" s="98" t="s">
        <v>82</v>
      </c>
      <c r="B70" s="129">
        <v>3</v>
      </c>
      <c r="C70" s="146">
        <v>4</v>
      </c>
      <c r="D70" s="113" t="s">
        <v>142</v>
      </c>
      <c r="E70" s="145"/>
      <c r="F70" s="131">
        <f>F71</f>
        <v>319.8</v>
      </c>
      <c r="G70" s="131">
        <f>G71</f>
        <v>319.8</v>
      </c>
    </row>
    <row r="71" spans="1:7" ht="38.25">
      <c r="A71" s="91" t="s">
        <v>81</v>
      </c>
      <c r="B71" s="129">
        <v>3</v>
      </c>
      <c r="C71" s="146">
        <v>4</v>
      </c>
      <c r="D71" s="113" t="s">
        <v>163</v>
      </c>
      <c r="E71" s="145"/>
      <c r="F71" s="131">
        <f>F72+F78</f>
        <v>319.8</v>
      </c>
      <c r="G71" s="131">
        <f>G72+G78</f>
        <v>319.8</v>
      </c>
    </row>
    <row r="72" spans="1:7" ht="38.25">
      <c r="A72" s="125" t="s">
        <v>211</v>
      </c>
      <c r="B72" s="168">
        <v>3</v>
      </c>
      <c r="C72" s="169">
        <v>4</v>
      </c>
      <c r="D72" s="113" t="s">
        <v>164</v>
      </c>
      <c r="E72" s="173"/>
      <c r="F72" s="171">
        <f>F73+F75</f>
        <v>244.6</v>
      </c>
      <c r="G72" s="171">
        <f>G73+G75</f>
        <v>244.6</v>
      </c>
    </row>
    <row r="73" spans="1:7" ht="76.5">
      <c r="A73" s="125" t="s">
        <v>59</v>
      </c>
      <c r="B73" s="129">
        <v>3</v>
      </c>
      <c r="C73" s="146">
        <v>4</v>
      </c>
      <c r="D73" s="113" t="s">
        <v>164</v>
      </c>
      <c r="E73" s="148">
        <v>100</v>
      </c>
      <c r="F73" s="131">
        <f>F74</f>
        <v>224.6</v>
      </c>
      <c r="G73" s="131">
        <f>G74</f>
        <v>224.6</v>
      </c>
    </row>
    <row r="74" spans="1:7" ht="38.25">
      <c r="A74" s="125" t="s">
        <v>60</v>
      </c>
      <c r="B74" s="129">
        <v>3</v>
      </c>
      <c r="C74" s="146">
        <v>4</v>
      </c>
      <c r="D74" s="113" t="s">
        <v>164</v>
      </c>
      <c r="E74" s="148">
        <v>120</v>
      </c>
      <c r="F74" s="131">
        <v>224.6</v>
      </c>
      <c r="G74" s="131">
        <v>224.6</v>
      </c>
    </row>
    <row r="75" spans="1:7" ht="38.25">
      <c r="A75" s="91" t="s">
        <v>125</v>
      </c>
      <c r="B75" s="129">
        <v>3</v>
      </c>
      <c r="C75" s="146">
        <v>4</v>
      </c>
      <c r="D75" s="113" t="s">
        <v>164</v>
      </c>
      <c r="E75" s="148">
        <v>200</v>
      </c>
      <c r="F75" s="131">
        <v>20</v>
      </c>
      <c r="G75" s="131">
        <v>20</v>
      </c>
    </row>
    <row r="76" spans="1:7" ht="38.25">
      <c r="A76" s="91" t="s">
        <v>103</v>
      </c>
      <c r="B76" s="129">
        <v>3</v>
      </c>
      <c r="C76" s="146">
        <v>4</v>
      </c>
      <c r="D76" s="113" t="s">
        <v>164</v>
      </c>
      <c r="E76" s="148">
        <v>240</v>
      </c>
      <c r="F76" s="131">
        <v>20</v>
      </c>
      <c r="G76" s="131">
        <v>20</v>
      </c>
    </row>
    <row r="77" spans="1:7" ht="63.75">
      <c r="A77" s="125" t="s">
        <v>214</v>
      </c>
      <c r="B77" s="129">
        <v>3</v>
      </c>
      <c r="C77" s="146">
        <v>4</v>
      </c>
      <c r="D77" s="124" t="s">
        <v>165</v>
      </c>
      <c r="E77" s="148"/>
      <c r="F77" s="131">
        <f>F78</f>
        <v>75.2</v>
      </c>
      <c r="G77" s="131">
        <f>G78</f>
        <v>75.2</v>
      </c>
    </row>
    <row r="78" spans="1:7" ht="76.5">
      <c r="A78" s="125" t="s">
        <v>59</v>
      </c>
      <c r="B78" s="129">
        <v>3</v>
      </c>
      <c r="C78" s="146">
        <v>4</v>
      </c>
      <c r="D78" s="124" t="s">
        <v>165</v>
      </c>
      <c r="E78" s="148">
        <v>100</v>
      </c>
      <c r="F78" s="131">
        <f>F79</f>
        <v>75.2</v>
      </c>
      <c r="G78" s="131">
        <f>G79</f>
        <v>75.2</v>
      </c>
    </row>
    <row r="79" spans="1:7" ht="38.25">
      <c r="A79" s="125" t="s">
        <v>60</v>
      </c>
      <c r="B79" s="129">
        <v>3</v>
      </c>
      <c r="C79" s="146">
        <v>4</v>
      </c>
      <c r="D79" s="124" t="s">
        <v>165</v>
      </c>
      <c r="E79" s="148">
        <v>120</v>
      </c>
      <c r="F79" s="131">
        <v>75.2</v>
      </c>
      <c r="G79" s="131">
        <v>75.2</v>
      </c>
    </row>
    <row r="80" spans="1:7" ht="12.75">
      <c r="A80" s="141" t="s">
        <v>171</v>
      </c>
      <c r="B80" s="142">
        <v>3</v>
      </c>
      <c r="C80" s="143">
        <v>9</v>
      </c>
      <c r="D80" s="145"/>
      <c r="E80" s="145"/>
      <c r="F80" s="133">
        <f aca="true" t="shared" si="3" ref="F80:G83">F81</f>
        <v>243.1</v>
      </c>
      <c r="G80" s="133">
        <f t="shared" si="3"/>
        <v>243.1</v>
      </c>
    </row>
    <row r="81" spans="1:7" ht="19.5" customHeight="1">
      <c r="A81" s="91" t="s">
        <v>82</v>
      </c>
      <c r="B81" s="129">
        <v>3</v>
      </c>
      <c r="C81" s="146">
        <v>9</v>
      </c>
      <c r="D81" s="148">
        <v>4000000000</v>
      </c>
      <c r="E81" s="145"/>
      <c r="F81" s="131">
        <f t="shared" si="3"/>
        <v>243.1</v>
      </c>
      <c r="G81" s="131">
        <f t="shared" si="3"/>
        <v>243.1</v>
      </c>
    </row>
    <row r="82" spans="1:7" ht="54" customHeight="1">
      <c r="A82" s="91" t="s">
        <v>145</v>
      </c>
      <c r="B82" s="129">
        <v>3</v>
      </c>
      <c r="C82" s="146">
        <v>9</v>
      </c>
      <c r="D82" s="148">
        <v>4020089141</v>
      </c>
      <c r="E82" s="145"/>
      <c r="F82" s="131">
        <f t="shared" si="3"/>
        <v>243.1</v>
      </c>
      <c r="G82" s="131">
        <f t="shared" si="3"/>
        <v>243.1</v>
      </c>
    </row>
    <row r="83" spans="1:7" ht="38.25">
      <c r="A83" s="91" t="s">
        <v>125</v>
      </c>
      <c r="B83" s="164">
        <v>3</v>
      </c>
      <c r="C83" s="165">
        <v>9</v>
      </c>
      <c r="D83" s="148">
        <v>4020089141</v>
      </c>
      <c r="E83" s="166">
        <v>200</v>
      </c>
      <c r="F83" s="167">
        <f t="shared" si="3"/>
        <v>243.1</v>
      </c>
      <c r="G83" s="167">
        <f t="shared" si="3"/>
        <v>243.1</v>
      </c>
    </row>
    <row r="84" spans="1:7" ht="38.25">
      <c r="A84" s="91" t="s">
        <v>87</v>
      </c>
      <c r="B84" s="129">
        <v>3</v>
      </c>
      <c r="C84" s="146">
        <v>9</v>
      </c>
      <c r="D84" s="148">
        <v>4020089141</v>
      </c>
      <c r="E84" s="148">
        <v>230</v>
      </c>
      <c r="F84" s="131">
        <v>243.1</v>
      </c>
      <c r="G84" s="131">
        <v>243.1</v>
      </c>
    </row>
    <row r="85" spans="1:7" ht="60">
      <c r="A85" s="208" t="s">
        <v>172</v>
      </c>
      <c r="B85" s="142">
        <v>3</v>
      </c>
      <c r="C85" s="143">
        <v>10</v>
      </c>
      <c r="D85" s="145"/>
      <c r="E85" s="145"/>
      <c r="F85" s="133">
        <f aca="true" t="shared" si="4" ref="F85:G87">F86</f>
        <v>282</v>
      </c>
      <c r="G85" s="133">
        <f t="shared" si="4"/>
        <v>282</v>
      </c>
    </row>
    <row r="86" spans="1:7" ht="12.75">
      <c r="A86" s="100" t="s">
        <v>90</v>
      </c>
      <c r="B86" s="168">
        <v>3</v>
      </c>
      <c r="C86" s="169">
        <v>10</v>
      </c>
      <c r="D86" s="148">
        <v>4020099990</v>
      </c>
      <c r="E86" s="170"/>
      <c r="F86" s="171">
        <f t="shared" si="4"/>
        <v>282</v>
      </c>
      <c r="G86" s="171">
        <f t="shared" si="4"/>
        <v>282</v>
      </c>
    </row>
    <row r="87" spans="1:7" ht="38.25">
      <c r="A87" s="100" t="s">
        <v>125</v>
      </c>
      <c r="B87" s="168">
        <v>3</v>
      </c>
      <c r="C87" s="169">
        <v>10</v>
      </c>
      <c r="D87" s="148">
        <v>4020099990</v>
      </c>
      <c r="E87" s="170">
        <v>200</v>
      </c>
      <c r="F87" s="171">
        <f t="shared" si="4"/>
        <v>282</v>
      </c>
      <c r="G87" s="171">
        <f t="shared" si="4"/>
        <v>282</v>
      </c>
    </row>
    <row r="88" spans="1:7" ht="38.25">
      <c r="A88" s="91" t="s">
        <v>103</v>
      </c>
      <c r="B88" s="168">
        <v>3</v>
      </c>
      <c r="C88" s="169">
        <v>10</v>
      </c>
      <c r="D88" s="148">
        <v>4020099990</v>
      </c>
      <c r="E88" s="170">
        <v>240</v>
      </c>
      <c r="F88" s="171">
        <v>282</v>
      </c>
      <c r="G88" s="171">
        <v>282</v>
      </c>
    </row>
    <row r="89" spans="1:7" ht="38.25">
      <c r="A89" s="194" t="s">
        <v>102</v>
      </c>
      <c r="B89" s="142">
        <v>3</v>
      </c>
      <c r="C89" s="143">
        <v>14</v>
      </c>
      <c r="D89" s="145"/>
      <c r="E89" s="145"/>
      <c r="F89" s="133">
        <f>F90</f>
        <v>58.5</v>
      </c>
      <c r="G89" s="133">
        <f>G90</f>
        <v>58.5</v>
      </c>
    </row>
    <row r="90" spans="1:7" ht="51">
      <c r="A90" s="104" t="s">
        <v>203</v>
      </c>
      <c r="B90" s="179">
        <v>3</v>
      </c>
      <c r="C90" s="179">
        <v>14</v>
      </c>
      <c r="D90" s="177" t="s">
        <v>173</v>
      </c>
      <c r="E90" s="148"/>
      <c r="F90" s="131">
        <f>F91</f>
        <v>58.5</v>
      </c>
      <c r="G90" s="131">
        <f>G91</f>
        <v>58.5</v>
      </c>
    </row>
    <row r="91" spans="1:7" ht="51">
      <c r="A91" s="104" t="s">
        <v>174</v>
      </c>
      <c r="B91" s="179">
        <v>3</v>
      </c>
      <c r="C91" s="179">
        <v>14</v>
      </c>
      <c r="D91" s="177" t="s">
        <v>175</v>
      </c>
      <c r="E91" s="148"/>
      <c r="F91" s="131">
        <f>F92+F95</f>
        <v>58.5</v>
      </c>
      <c r="G91" s="131">
        <f>G92+G95</f>
        <v>58.5</v>
      </c>
    </row>
    <row r="92" spans="1:7" ht="25.5">
      <c r="A92" s="104" t="s">
        <v>146</v>
      </c>
      <c r="B92" s="179">
        <v>3</v>
      </c>
      <c r="C92" s="179">
        <v>14</v>
      </c>
      <c r="D92" s="177" t="s">
        <v>176</v>
      </c>
      <c r="E92" s="148"/>
      <c r="F92" s="131">
        <f>F93</f>
        <v>58.5</v>
      </c>
      <c r="G92" s="131">
        <f>G93</f>
        <v>58.5</v>
      </c>
    </row>
    <row r="93" spans="1:7" ht="76.5">
      <c r="A93" s="104" t="s">
        <v>59</v>
      </c>
      <c r="B93" s="179">
        <v>3</v>
      </c>
      <c r="C93" s="179">
        <v>14</v>
      </c>
      <c r="D93" s="177" t="s">
        <v>176</v>
      </c>
      <c r="E93" s="148">
        <v>100</v>
      </c>
      <c r="F93" s="131">
        <f>F94</f>
        <v>58.5</v>
      </c>
      <c r="G93" s="131">
        <f>G94</f>
        <v>58.5</v>
      </c>
    </row>
    <row r="94" spans="1:7" ht="38.25">
      <c r="A94" s="104" t="s">
        <v>60</v>
      </c>
      <c r="B94" s="179">
        <v>3</v>
      </c>
      <c r="C94" s="179">
        <v>14</v>
      </c>
      <c r="D94" s="177" t="s">
        <v>176</v>
      </c>
      <c r="E94" s="148">
        <v>120</v>
      </c>
      <c r="F94" s="131">
        <v>58.5</v>
      </c>
      <c r="G94" s="131">
        <v>58.5</v>
      </c>
    </row>
    <row r="95" spans="1:7" ht="25.5">
      <c r="A95" s="104" t="s">
        <v>146</v>
      </c>
      <c r="B95" s="179">
        <v>3</v>
      </c>
      <c r="C95" s="179">
        <v>14</v>
      </c>
      <c r="D95" s="177" t="s">
        <v>177</v>
      </c>
      <c r="E95" s="148"/>
      <c r="F95" s="131">
        <f>F96</f>
        <v>0</v>
      </c>
      <c r="G95" s="131">
        <f>G96</f>
        <v>0</v>
      </c>
    </row>
    <row r="96" spans="1:7" ht="76.5">
      <c r="A96" s="104" t="s">
        <v>59</v>
      </c>
      <c r="B96" s="179">
        <v>3</v>
      </c>
      <c r="C96" s="179">
        <v>14</v>
      </c>
      <c r="D96" s="177" t="s">
        <v>177</v>
      </c>
      <c r="E96" s="148">
        <v>100</v>
      </c>
      <c r="F96" s="131">
        <f>F97</f>
        <v>0</v>
      </c>
      <c r="G96" s="131">
        <f>G97</f>
        <v>0</v>
      </c>
    </row>
    <row r="97" spans="1:7" ht="25.5" customHeight="1">
      <c r="A97" s="104" t="s">
        <v>60</v>
      </c>
      <c r="B97" s="179">
        <v>3</v>
      </c>
      <c r="C97" s="179">
        <v>14</v>
      </c>
      <c r="D97" s="177" t="s">
        <v>177</v>
      </c>
      <c r="E97" s="148">
        <v>120</v>
      </c>
      <c r="F97" s="131">
        <v>0</v>
      </c>
      <c r="G97" s="131">
        <v>0</v>
      </c>
    </row>
    <row r="98" spans="1:7" ht="12.75">
      <c r="A98" s="141" t="s">
        <v>44</v>
      </c>
      <c r="B98" s="142">
        <v>4</v>
      </c>
      <c r="C98" s="143"/>
      <c r="D98" s="144"/>
      <c r="E98" s="145"/>
      <c r="F98" s="133">
        <f>F105+F111+F128+F134+F100</f>
        <v>17366.2</v>
      </c>
      <c r="G98" s="133">
        <f>G105+G111+G128+G134+G100</f>
        <v>17366.2</v>
      </c>
    </row>
    <row r="99" spans="1:7" ht="12.75">
      <c r="A99" s="141" t="s">
        <v>140</v>
      </c>
      <c r="B99" s="142">
        <v>4</v>
      </c>
      <c r="C99" s="143">
        <v>1</v>
      </c>
      <c r="D99" s="144"/>
      <c r="E99" s="145"/>
      <c r="F99" s="133">
        <f aca="true" t="shared" si="5" ref="F99:G103">F100</f>
        <v>0</v>
      </c>
      <c r="G99" s="133">
        <f t="shared" si="5"/>
        <v>0</v>
      </c>
    </row>
    <row r="100" spans="1:7" ht="51">
      <c r="A100" s="91" t="s">
        <v>161</v>
      </c>
      <c r="B100" s="129">
        <v>4</v>
      </c>
      <c r="C100" s="146">
        <v>1</v>
      </c>
      <c r="D100" s="147">
        <v>4060000000</v>
      </c>
      <c r="E100" s="148"/>
      <c r="F100" s="131">
        <f t="shared" si="5"/>
        <v>0</v>
      </c>
      <c r="G100" s="131">
        <f t="shared" si="5"/>
        <v>0</v>
      </c>
    </row>
    <row r="101" spans="1:7" ht="25.5">
      <c r="A101" s="91" t="s">
        <v>147</v>
      </c>
      <c r="B101" s="129">
        <v>4</v>
      </c>
      <c r="C101" s="146">
        <v>1</v>
      </c>
      <c r="D101" s="147">
        <v>4060089191</v>
      </c>
      <c r="E101" s="148"/>
      <c r="F101" s="131">
        <f t="shared" si="5"/>
        <v>0</v>
      </c>
      <c r="G101" s="131">
        <f t="shared" si="5"/>
        <v>0</v>
      </c>
    </row>
    <row r="102" spans="1:7" ht="12.75">
      <c r="A102" s="105" t="s">
        <v>61</v>
      </c>
      <c r="B102" s="129">
        <v>4</v>
      </c>
      <c r="C102" s="146">
        <v>1</v>
      </c>
      <c r="D102" s="147">
        <v>4060089191</v>
      </c>
      <c r="E102" s="148">
        <v>800</v>
      </c>
      <c r="F102" s="131">
        <f t="shared" si="5"/>
        <v>0</v>
      </c>
      <c r="G102" s="131">
        <f t="shared" si="5"/>
        <v>0</v>
      </c>
    </row>
    <row r="103" spans="1:7" ht="70.5" customHeight="1">
      <c r="A103" s="130" t="s">
        <v>136</v>
      </c>
      <c r="B103" s="129">
        <v>4</v>
      </c>
      <c r="C103" s="146">
        <v>1</v>
      </c>
      <c r="D103" s="147">
        <v>4060089191</v>
      </c>
      <c r="E103" s="148">
        <v>810</v>
      </c>
      <c r="F103" s="131">
        <f t="shared" si="5"/>
        <v>0</v>
      </c>
      <c r="G103" s="131">
        <f t="shared" si="5"/>
        <v>0</v>
      </c>
    </row>
    <row r="104" spans="1:7" ht="76.5">
      <c r="A104" s="104" t="s">
        <v>137</v>
      </c>
      <c r="B104" s="129">
        <v>4</v>
      </c>
      <c r="C104" s="146">
        <v>1</v>
      </c>
      <c r="D104" s="147">
        <v>4060089191</v>
      </c>
      <c r="E104" s="148">
        <v>811</v>
      </c>
      <c r="F104" s="131">
        <v>0</v>
      </c>
      <c r="G104" s="131">
        <v>0</v>
      </c>
    </row>
    <row r="105" spans="1:7" ht="12.75">
      <c r="A105" s="141" t="s">
        <v>66</v>
      </c>
      <c r="B105" s="142">
        <v>4</v>
      </c>
      <c r="C105" s="143">
        <v>8</v>
      </c>
      <c r="D105" s="144"/>
      <c r="E105" s="145"/>
      <c r="F105" s="133">
        <f aca="true" t="shared" si="6" ref="F105:G109">F106</f>
        <v>6900</v>
      </c>
      <c r="G105" s="133">
        <f t="shared" si="6"/>
        <v>6900</v>
      </c>
    </row>
    <row r="106" spans="1:7" ht="25.5">
      <c r="A106" s="100" t="s">
        <v>83</v>
      </c>
      <c r="B106" s="87" t="s">
        <v>84</v>
      </c>
      <c r="C106" s="87" t="s">
        <v>85</v>
      </c>
      <c r="D106" s="147">
        <v>4000000000</v>
      </c>
      <c r="E106" s="149"/>
      <c r="F106" s="131">
        <f t="shared" si="6"/>
        <v>6900</v>
      </c>
      <c r="G106" s="131">
        <f t="shared" si="6"/>
        <v>6900</v>
      </c>
    </row>
    <row r="107" spans="1:7" ht="25.5">
      <c r="A107" s="91" t="s">
        <v>69</v>
      </c>
      <c r="B107" s="87" t="s">
        <v>84</v>
      </c>
      <c r="C107" s="87" t="s">
        <v>85</v>
      </c>
      <c r="D107" s="147">
        <v>4030000000</v>
      </c>
      <c r="E107" s="88"/>
      <c r="F107" s="131">
        <f t="shared" si="6"/>
        <v>6900</v>
      </c>
      <c r="G107" s="131">
        <f t="shared" si="6"/>
        <v>6900</v>
      </c>
    </row>
    <row r="108" spans="1:7" ht="38.25">
      <c r="A108" s="91" t="s">
        <v>110</v>
      </c>
      <c r="B108" s="87" t="s">
        <v>84</v>
      </c>
      <c r="C108" s="87" t="s">
        <v>85</v>
      </c>
      <c r="D108" s="147">
        <v>4030099990</v>
      </c>
      <c r="E108" s="87"/>
      <c r="F108" s="131">
        <f t="shared" si="6"/>
        <v>6900</v>
      </c>
      <c r="G108" s="131">
        <f t="shared" si="6"/>
        <v>6900</v>
      </c>
    </row>
    <row r="109" spans="1:7" ht="38.25">
      <c r="A109" s="91" t="s">
        <v>125</v>
      </c>
      <c r="B109" s="87" t="s">
        <v>84</v>
      </c>
      <c r="C109" s="87" t="s">
        <v>85</v>
      </c>
      <c r="D109" s="147">
        <v>4030099990</v>
      </c>
      <c r="E109" s="88">
        <v>200</v>
      </c>
      <c r="F109" s="131">
        <f t="shared" si="6"/>
        <v>6900</v>
      </c>
      <c r="G109" s="131">
        <f t="shared" si="6"/>
        <v>6900</v>
      </c>
    </row>
    <row r="110" spans="1:7" ht="38.25">
      <c r="A110" s="91" t="s">
        <v>103</v>
      </c>
      <c r="B110" s="87" t="s">
        <v>84</v>
      </c>
      <c r="C110" s="87" t="s">
        <v>85</v>
      </c>
      <c r="D110" s="147">
        <v>4030099990</v>
      </c>
      <c r="E110" s="88">
        <v>240</v>
      </c>
      <c r="F110" s="131">
        <v>6900</v>
      </c>
      <c r="G110" s="131">
        <v>6900</v>
      </c>
    </row>
    <row r="111" spans="1:7" ht="12.75">
      <c r="A111" s="141" t="s">
        <v>79</v>
      </c>
      <c r="B111" s="142">
        <v>4</v>
      </c>
      <c r="C111" s="143">
        <v>9</v>
      </c>
      <c r="D111" s="144"/>
      <c r="E111" s="145"/>
      <c r="F111" s="133">
        <f>F112</f>
        <v>9583.2</v>
      </c>
      <c r="G111" s="133">
        <f>G112</f>
        <v>9583.2</v>
      </c>
    </row>
    <row r="112" spans="1:7" ht="89.25">
      <c r="A112" s="91" t="s">
        <v>114</v>
      </c>
      <c r="B112" s="129">
        <v>4</v>
      </c>
      <c r="C112" s="146">
        <v>9</v>
      </c>
      <c r="D112" s="150" t="s">
        <v>115</v>
      </c>
      <c r="E112" s="148"/>
      <c r="F112" s="131">
        <f>F120+F113</f>
        <v>9583.2</v>
      </c>
      <c r="G112" s="131">
        <f>G120+G113</f>
        <v>9583.2</v>
      </c>
    </row>
    <row r="113" spans="1:7" ht="114.75">
      <c r="A113" s="91" t="s">
        <v>204</v>
      </c>
      <c r="B113" s="129">
        <v>4</v>
      </c>
      <c r="C113" s="146">
        <v>9</v>
      </c>
      <c r="D113" s="150" t="s">
        <v>179</v>
      </c>
      <c r="E113" s="148"/>
      <c r="F113" s="131">
        <f>F114+F117</f>
        <v>3583.2</v>
      </c>
      <c r="G113" s="131">
        <f>G114+G117</f>
        <v>3583.2</v>
      </c>
    </row>
    <row r="114" spans="1:7" ht="12.75">
      <c r="A114" s="91" t="s">
        <v>116</v>
      </c>
      <c r="B114" s="129">
        <v>4</v>
      </c>
      <c r="C114" s="146">
        <v>9</v>
      </c>
      <c r="D114" s="150" t="s">
        <v>178</v>
      </c>
      <c r="E114" s="148"/>
      <c r="F114" s="131">
        <f>F115</f>
        <v>2100.2</v>
      </c>
      <c r="G114" s="131">
        <f>G115</f>
        <v>2100.2</v>
      </c>
    </row>
    <row r="115" spans="1:7" ht="38.25">
      <c r="A115" s="91" t="s">
        <v>125</v>
      </c>
      <c r="B115" s="129">
        <v>4</v>
      </c>
      <c r="C115" s="146">
        <v>9</v>
      </c>
      <c r="D115" s="150" t="s">
        <v>178</v>
      </c>
      <c r="E115" s="148">
        <v>200</v>
      </c>
      <c r="F115" s="131">
        <f>F116</f>
        <v>2100.2</v>
      </c>
      <c r="G115" s="131">
        <f>G116</f>
        <v>2100.2</v>
      </c>
    </row>
    <row r="116" spans="1:7" ht="38.25">
      <c r="A116" s="91" t="s">
        <v>103</v>
      </c>
      <c r="B116" s="129">
        <v>4</v>
      </c>
      <c r="C116" s="146">
        <v>9</v>
      </c>
      <c r="D116" s="150" t="s">
        <v>178</v>
      </c>
      <c r="E116" s="148">
        <v>240</v>
      </c>
      <c r="F116" s="131">
        <v>2100.2</v>
      </c>
      <c r="G116" s="131">
        <v>2100.2</v>
      </c>
    </row>
    <row r="117" spans="1:7" ht="38.25">
      <c r="A117" s="91" t="s">
        <v>148</v>
      </c>
      <c r="B117" s="129">
        <v>4</v>
      </c>
      <c r="C117" s="146">
        <v>9</v>
      </c>
      <c r="D117" s="150" t="s">
        <v>188</v>
      </c>
      <c r="E117" s="148"/>
      <c r="F117" s="131">
        <f>F118</f>
        <v>1483</v>
      </c>
      <c r="G117" s="131">
        <f>G118</f>
        <v>1483</v>
      </c>
    </row>
    <row r="118" spans="1:7" ht="38.25">
      <c r="A118" s="91" t="s">
        <v>125</v>
      </c>
      <c r="B118" s="129">
        <v>4</v>
      </c>
      <c r="C118" s="146">
        <v>9</v>
      </c>
      <c r="D118" s="150" t="s">
        <v>188</v>
      </c>
      <c r="E118" s="148">
        <v>200</v>
      </c>
      <c r="F118" s="131">
        <f>F119</f>
        <v>1483</v>
      </c>
      <c r="G118" s="131">
        <f>G119</f>
        <v>1483</v>
      </c>
    </row>
    <row r="119" spans="1:7" ht="38.25">
      <c r="A119" s="91" t="s">
        <v>103</v>
      </c>
      <c r="B119" s="129">
        <v>4</v>
      </c>
      <c r="C119" s="146">
        <v>9</v>
      </c>
      <c r="D119" s="150" t="s">
        <v>188</v>
      </c>
      <c r="E119" s="148">
        <v>240</v>
      </c>
      <c r="F119" s="131">
        <v>1483</v>
      </c>
      <c r="G119" s="131">
        <v>1483</v>
      </c>
    </row>
    <row r="120" spans="1:7" ht="153">
      <c r="A120" s="91" t="s">
        <v>117</v>
      </c>
      <c r="B120" s="129">
        <v>4</v>
      </c>
      <c r="C120" s="146">
        <v>9</v>
      </c>
      <c r="D120" s="150" t="s">
        <v>118</v>
      </c>
      <c r="E120" s="148"/>
      <c r="F120" s="131">
        <f>F121</f>
        <v>6000</v>
      </c>
      <c r="G120" s="131">
        <f>G121</f>
        <v>6000</v>
      </c>
    </row>
    <row r="121" spans="1:7" ht="76.5">
      <c r="A121" s="91" t="s">
        <v>119</v>
      </c>
      <c r="B121" s="129">
        <v>4</v>
      </c>
      <c r="C121" s="146">
        <v>9</v>
      </c>
      <c r="D121" s="150" t="s">
        <v>120</v>
      </c>
      <c r="E121" s="148"/>
      <c r="F121" s="131">
        <f>F125+F122</f>
        <v>6000</v>
      </c>
      <c r="G121" s="131">
        <f>G125+G122</f>
        <v>6000</v>
      </c>
    </row>
    <row r="122" spans="1:7" ht="25.5">
      <c r="A122" s="91" t="s">
        <v>150</v>
      </c>
      <c r="B122" s="129">
        <v>4</v>
      </c>
      <c r="C122" s="146">
        <v>9</v>
      </c>
      <c r="D122" s="150" t="s">
        <v>151</v>
      </c>
      <c r="E122" s="148"/>
      <c r="F122" s="131">
        <f>F123</f>
        <v>0</v>
      </c>
      <c r="G122" s="131">
        <f>G123</f>
        <v>0</v>
      </c>
    </row>
    <row r="123" spans="1:7" ht="38.25">
      <c r="A123" s="91" t="s">
        <v>125</v>
      </c>
      <c r="B123" s="129">
        <v>4</v>
      </c>
      <c r="C123" s="146">
        <v>9</v>
      </c>
      <c r="D123" s="150" t="s">
        <v>151</v>
      </c>
      <c r="E123" s="148">
        <v>200</v>
      </c>
      <c r="F123" s="131">
        <f>F124</f>
        <v>0</v>
      </c>
      <c r="G123" s="131">
        <f>G124</f>
        <v>0</v>
      </c>
    </row>
    <row r="124" spans="1:7" ht="38.25">
      <c r="A124" s="91" t="s">
        <v>103</v>
      </c>
      <c r="B124" s="129">
        <v>4</v>
      </c>
      <c r="C124" s="146">
        <v>9</v>
      </c>
      <c r="D124" s="150" t="s">
        <v>151</v>
      </c>
      <c r="E124" s="148">
        <v>240</v>
      </c>
      <c r="F124" s="131">
        <v>0</v>
      </c>
      <c r="G124" s="131">
        <v>0</v>
      </c>
    </row>
    <row r="125" spans="1:7" ht="12.75">
      <c r="A125" s="91" t="s">
        <v>116</v>
      </c>
      <c r="B125" s="129">
        <v>4</v>
      </c>
      <c r="C125" s="146">
        <v>9</v>
      </c>
      <c r="D125" s="150" t="s">
        <v>121</v>
      </c>
      <c r="E125" s="148"/>
      <c r="F125" s="131">
        <f>F126</f>
        <v>6000</v>
      </c>
      <c r="G125" s="131">
        <f>G126</f>
        <v>6000</v>
      </c>
    </row>
    <row r="126" spans="1:7" ht="38.25">
      <c r="A126" s="91" t="s">
        <v>125</v>
      </c>
      <c r="B126" s="129">
        <v>4</v>
      </c>
      <c r="C126" s="146">
        <v>9</v>
      </c>
      <c r="D126" s="150" t="s">
        <v>121</v>
      </c>
      <c r="E126" s="148">
        <v>200</v>
      </c>
      <c r="F126" s="131">
        <f>F127</f>
        <v>6000</v>
      </c>
      <c r="G126" s="131">
        <f>G127</f>
        <v>6000</v>
      </c>
    </row>
    <row r="127" spans="1:7" ht="38.25">
      <c r="A127" s="91" t="s">
        <v>103</v>
      </c>
      <c r="B127" s="129">
        <v>4</v>
      </c>
      <c r="C127" s="146">
        <v>9</v>
      </c>
      <c r="D127" s="150" t="s">
        <v>121</v>
      </c>
      <c r="E127" s="148">
        <v>240</v>
      </c>
      <c r="F127" s="131">
        <v>6000</v>
      </c>
      <c r="G127" s="131">
        <v>6000</v>
      </c>
    </row>
    <row r="128" spans="1:7" ht="12.75">
      <c r="A128" s="195" t="s">
        <v>86</v>
      </c>
      <c r="B128" s="142">
        <v>4</v>
      </c>
      <c r="C128" s="143">
        <v>10</v>
      </c>
      <c r="D128" s="144"/>
      <c r="E128" s="145"/>
      <c r="F128" s="133">
        <f aca="true" t="shared" si="7" ref="F128:G132">F129</f>
        <v>500</v>
      </c>
      <c r="G128" s="133">
        <f t="shared" si="7"/>
        <v>500</v>
      </c>
    </row>
    <row r="129" spans="1:7" ht="25.5">
      <c r="A129" s="98" t="s">
        <v>82</v>
      </c>
      <c r="B129" s="129">
        <v>4</v>
      </c>
      <c r="C129" s="146">
        <v>10</v>
      </c>
      <c r="D129" s="147">
        <v>4000000000</v>
      </c>
      <c r="E129" s="145"/>
      <c r="F129" s="131">
        <f t="shared" si="7"/>
        <v>500</v>
      </c>
      <c r="G129" s="131">
        <f t="shared" si="7"/>
        <v>500</v>
      </c>
    </row>
    <row r="130" spans="1:7" ht="19.5" customHeight="1">
      <c r="A130" s="98" t="s">
        <v>81</v>
      </c>
      <c r="B130" s="129">
        <v>4</v>
      </c>
      <c r="C130" s="146">
        <v>10</v>
      </c>
      <c r="D130" s="147">
        <v>4010000000</v>
      </c>
      <c r="E130" s="148"/>
      <c r="F130" s="131">
        <f t="shared" si="7"/>
        <v>500</v>
      </c>
      <c r="G130" s="131">
        <f t="shared" si="7"/>
        <v>500</v>
      </c>
    </row>
    <row r="131" spans="1:7" ht="25.5">
      <c r="A131" s="98" t="s">
        <v>93</v>
      </c>
      <c r="B131" s="129">
        <v>4</v>
      </c>
      <c r="C131" s="146">
        <v>10</v>
      </c>
      <c r="D131" s="147">
        <v>4010002400</v>
      </c>
      <c r="E131" s="148"/>
      <c r="F131" s="131">
        <f t="shared" si="7"/>
        <v>500</v>
      </c>
      <c r="G131" s="131">
        <f t="shared" si="7"/>
        <v>500</v>
      </c>
    </row>
    <row r="132" spans="1:7" ht="38.25">
      <c r="A132" s="98" t="s">
        <v>125</v>
      </c>
      <c r="B132" s="129">
        <v>4</v>
      </c>
      <c r="C132" s="146">
        <v>10</v>
      </c>
      <c r="D132" s="147">
        <v>4010002400</v>
      </c>
      <c r="E132" s="148">
        <v>200</v>
      </c>
      <c r="F132" s="131">
        <f t="shared" si="7"/>
        <v>500</v>
      </c>
      <c r="G132" s="131">
        <f t="shared" si="7"/>
        <v>500</v>
      </c>
    </row>
    <row r="133" spans="1:7" ht="38.25">
      <c r="A133" s="98" t="s">
        <v>103</v>
      </c>
      <c r="B133" s="129">
        <v>4</v>
      </c>
      <c r="C133" s="146">
        <v>10</v>
      </c>
      <c r="D133" s="147">
        <v>4010002400</v>
      </c>
      <c r="E133" s="148">
        <v>240</v>
      </c>
      <c r="F133" s="131">
        <v>500</v>
      </c>
      <c r="G133" s="131">
        <v>500</v>
      </c>
    </row>
    <row r="134" spans="1:7" ht="25.5">
      <c r="A134" s="141" t="s">
        <v>17</v>
      </c>
      <c r="B134" s="142">
        <v>4</v>
      </c>
      <c r="C134" s="143">
        <v>12</v>
      </c>
      <c r="D134" s="144"/>
      <c r="E134" s="145"/>
      <c r="F134" s="133">
        <f>F136</f>
        <v>383</v>
      </c>
      <c r="G134" s="133">
        <f>G136</f>
        <v>383</v>
      </c>
    </row>
    <row r="135" spans="1:7" ht="25.5">
      <c r="A135" s="98" t="s">
        <v>82</v>
      </c>
      <c r="B135" s="129">
        <v>4</v>
      </c>
      <c r="C135" s="146">
        <v>12</v>
      </c>
      <c r="D135" s="147">
        <v>4000000000</v>
      </c>
      <c r="E135" s="145"/>
      <c r="F135" s="131">
        <f>F136</f>
        <v>383</v>
      </c>
      <c r="G135" s="131">
        <f>G136</f>
        <v>383</v>
      </c>
    </row>
    <row r="136" spans="1:7" ht="25.5">
      <c r="A136" s="98" t="s">
        <v>69</v>
      </c>
      <c r="B136" s="129">
        <v>4</v>
      </c>
      <c r="C136" s="146">
        <v>12</v>
      </c>
      <c r="D136" s="147">
        <v>4030000000</v>
      </c>
      <c r="E136" s="145"/>
      <c r="F136" s="131">
        <f>F137</f>
        <v>383</v>
      </c>
      <c r="G136" s="131">
        <f>G137</f>
        <v>383</v>
      </c>
    </row>
    <row r="137" spans="1:7" ht="25.5">
      <c r="A137" s="98" t="s">
        <v>152</v>
      </c>
      <c r="B137" s="129">
        <v>4</v>
      </c>
      <c r="C137" s="146">
        <v>12</v>
      </c>
      <c r="D137" s="147">
        <v>4030089182</v>
      </c>
      <c r="E137" s="145"/>
      <c r="F137" s="131">
        <f>F139</f>
        <v>383</v>
      </c>
      <c r="G137" s="131">
        <f>G139</f>
        <v>383</v>
      </c>
    </row>
    <row r="138" spans="1:7" ht="38.25">
      <c r="A138" s="91" t="s">
        <v>125</v>
      </c>
      <c r="B138" s="129">
        <v>4</v>
      </c>
      <c r="C138" s="146">
        <v>12</v>
      </c>
      <c r="D138" s="147">
        <v>4030089182</v>
      </c>
      <c r="E138" s="148">
        <v>200</v>
      </c>
      <c r="F138" s="131">
        <f>F139</f>
        <v>383</v>
      </c>
      <c r="G138" s="131">
        <f>G139</f>
        <v>383</v>
      </c>
    </row>
    <row r="139" spans="1:7" ht="38.25">
      <c r="A139" s="91" t="s">
        <v>103</v>
      </c>
      <c r="B139" s="129">
        <v>4</v>
      </c>
      <c r="C139" s="146">
        <v>12</v>
      </c>
      <c r="D139" s="147">
        <v>4030089182</v>
      </c>
      <c r="E139" s="148">
        <v>240</v>
      </c>
      <c r="F139" s="131">
        <v>383</v>
      </c>
      <c r="G139" s="131">
        <v>383</v>
      </c>
    </row>
    <row r="140" spans="1:7" ht="12.75">
      <c r="A140" s="141" t="s">
        <v>70</v>
      </c>
      <c r="B140" s="142">
        <v>5</v>
      </c>
      <c r="C140" s="143"/>
      <c r="D140" s="145"/>
      <c r="E140" s="145"/>
      <c r="F140" s="133">
        <f>F141+F147+F157</f>
        <v>4548</v>
      </c>
      <c r="G140" s="133">
        <f>G141+G147+G157</f>
        <v>2860</v>
      </c>
    </row>
    <row r="141" spans="1:7" ht="12.75">
      <c r="A141" s="141" t="s">
        <v>43</v>
      </c>
      <c r="B141" s="142">
        <v>5</v>
      </c>
      <c r="C141" s="143">
        <v>1</v>
      </c>
      <c r="D141" s="145"/>
      <c r="E141" s="145"/>
      <c r="F141" s="133">
        <f aca="true" t="shared" si="8" ref="F141:G145">F142</f>
        <v>720.5</v>
      </c>
      <c r="G141" s="133">
        <f t="shared" si="8"/>
        <v>720.5</v>
      </c>
    </row>
    <row r="142" spans="1:7" ht="25.5">
      <c r="A142" s="98" t="s">
        <v>82</v>
      </c>
      <c r="B142" s="129">
        <v>5</v>
      </c>
      <c r="C142" s="146">
        <v>1</v>
      </c>
      <c r="D142" s="148">
        <v>4000000000</v>
      </c>
      <c r="E142" s="148"/>
      <c r="F142" s="131">
        <f t="shared" si="8"/>
        <v>720.5</v>
      </c>
      <c r="G142" s="131">
        <f t="shared" si="8"/>
        <v>720.5</v>
      </c>
    </row>
    <row r="143" spans="1:7" ht="25.5">
      <c r="A143" s="91" t="s">
        <v>94</v>
      </c>
      <c r="B143" s="129">
        <v>5</v>
      </c>
      <c r="C143" s="146">
        <v>1</v>
      </c>
      <c r="D143" s="148">
        <v>4060000000</v>
      </c>
      <c r="E143" s="148"/>
      <c r="F143" s="131">
        <f t="shared" si="8"/>
        <v>720.5</v>
      </c>
      <c r="G143" s="131">
        <f t="shared" si="8"/>
        <v>720.5</v>
      </c>
    </row>
    <row r="144" spans="1:7" ht="12.75">
      <c r="A144" s="91" t="s">
        <v>90</v>
      </c>
      <c r="B144" s="129">
        <v>5</v>
      </c>
      <c r="C144" s="146">
        <v>1</v>
      </c>
      <c r="D144" s="148">
        <v>4060099990</v>
      </c>
      <c r="E144" s="145"/>
      <c r="F144" s="131">
        <f t="shared" si="8"/>
        <v>720.5</v>
      </c>
      <c r="G144" s="131">
        <f t="shared" si="8"/>
        <v>720.5</v>
      </c>
    </row>
    <row r="145" spans="1:7" ht="38.25">
      <c r="A145" s="91" t="s">
        <v>125</v>
      </c>
      <c r="B145" s="129">
        <v>5</v>
      </c>
      <c r="C145" s="146">
        <v>1</v>
      </c>
      <c r="D145" s="148">
        <v>4060099990</v>
      </c>
      <c r="E145" s="148">
        <v>200</v>
      </c>
      <c r="F145" s="131">
        <f t="shared" si="8"/>
        <v>720.5</v>
      </c>
      <c r="G145" s="131">
        <f t="shared" si="8"/>
        <v>720.5</v>
      </c>
    </row>
    <row r="146" spans="1:7" ht="38.25">
      <c r="A146" s="91" t="s">
        <v>103</v>
      </c>
      <c r="B146" s="129">
        <v>5</v>
      </c>
      <c r="C146" s="146">
        <v>1</v>
      </c>
      <c r="D146" s="148">
        <v>4060099990</v>
      </c>
      <c r="E146" s="148">
        <v>240</v>
      </c>
      <c r="F146" s="131">
        <v>720.5</v>
      </c>
      <c r="G146" s="131">
        <v>720.5</v>
      </c>
    </row>
    <row r="147" spans="1:7" ht="12.75">
      <c r="A147" s="151" t="s">
        <v>22</v>
      </c>
      <c r="B147" s="142">
        <v>5</v>
      </c>
      <c r="C147" s="143">
        <v>2</v>
      </c>
      <c r="D147" s="145"/>
      <c r="E147" s="145"/>
      <c r="F147" s="133">
        <f>F148</f>
        <v>304</v>
      </c>
      <c r="G147" s="133">
        <f>G148</f>
        <v>304</v>
      </c>
    </row>
    <row r="148" spans="1:7" ht="25.5">
      <c r="A148" s="98" t="s">
        <v>82</v>
      </c>
      <c r="B148" s="129">
        <v>5</v>
      </c>
      <c r="C148" s="146">
        <v>2</v>
      </c>
      <c r="D148" s="148">
        <v>4000000000</v>
      </c>
      <c r="E148" s="148"/>
      <c r="F148" s="131">
        <f>F149</f>
        <v>304</v>
      </c>
      <c r="G148" s="131">
        <f>G149</f>
        <v>304</v>
      </c>
    </row>
    <row r="149" spans="1:7" ht="25.5">
      <c r="A149" s="91" t="s">
        <v>101</v>
      </c>
      <c r="B149" s="129">
        <v>5</v>
      </c>
      <c r="C149" s="146">
        <v>2</v>
      </c>
      <c r="D149" s="148">
        <v>4060000000</v>
      </c>
      <c r="E149" s="148"/>
      <c r="F149" s="131">
        <f>F150+F154</f>
        <v>304</v>
      </c>
      <c r="G149" s="131">
        <f>G150+G154</f>
        <v>304</v>
      </c>
    </row>
    <row r="150" spans="1:7" ht="12.75">
      <c r="A150" s="91" t="s">
        <v>167</v>
      </c>
      <c r="B150" s="129">
        <v>5</v>
      </c>
      <c r="C150" s="146">
        <v>2</v>
      </c>
      <c r="D150" s="148">
        <v>4060061100</v>
      </c>
      <c r="E150" s="148"/>
      <c r="F150" s="131">
        <f aca="true" t="shared" si="9" ref="F150:G152">F151</f>
        <v>0</v>
      </c>
      <c r="G150" s="131">
        <f t="shared" si="9"/>
        <v>0</v>
      </c>
    </row>
    <row r="151" spans="1:7" ht="12.75">
      <c r="A151" s="105" t="s">
        <v>61</v>
      </c>
      <c r="B151" s="129">
        <v>5</v>
      </c>
      <c r="C151" s="146">
        <v>2</v>
      </c>
      <c r="D151" s="148">
        <v>4060061100</v>
      </c>
      <c r="E151" s="148">
        <v>800</v>
      </c>
      <c r="F151" s="131">
        <f t="shared" si="9"/>
        <v>0</v>
      </c>
      <c r="G151" s="131">
        <f t="shared" si="9"/>
        <v>0</v>
      </c>
    </row>
    <row r="152" spans="1:7" ht="63.75">
      <c r="A152" s="130" t="s">
        <v>136</v>
      </c>
      <c r="B152" s="129">
        <v>5</v>
      </c>
      <c r="C152" s="146">
        <v>2</v>
      </c>
      <c r="D152" s="148">
        <v>4060061100</v>
      </c>
      <c r="E152" s="148">
        <v>810</v>
      </c>
      <c r="F152" s="131">
        <f t="shared" si="9"/>
        <v>0</v>
      </c>
      <c r="G152" s="131">
        <f t="shared" si="9"/>
        <v>0</v>
      </c>
    </row>
    <row r="153" spans="1:7" ht="76.5">
      <c r="A153" s="104" t="s">
        <v>137</v>
      </c>
      <c r="B153" s="129">
        <v>5</v>
      </c>
      <c r="C153" s="146">
        <v>2</v>
      </c>
      <c r="D153" s="148">
        <v>4060061100</v>
      </c>
      <c r="E153" s="148">
        <v>811</v>
      </c>
      <c r="F153" s="131">
        <v>0</v>
      </c>
      <c r="G153" s="131">
        <v>0</v>
      </c>
    </row>
    <row r="154" spans="1:7" ht="51">
      <c r="A154" s="91" t="s">
        <v>213</v>
      </c>
      <c r="B154" s="129">
        <v>5</v>
      </c>
      <c r="C154" s="146">
        <v>2</v>
      </c>
      <c r="D154" s="148">
        <v>4060089101</v>
      </c>
      <c r="E154" s="148"/>
      <c r="F154" s="131">
        <f>F155</f>
        <v>304</v>
      </c>
      <c r="G154" s="131">
        <f>G155</f>
        <v>304</v>
      </c>
    </row>
    <row r="155" spans="1:7" ht="38.25">
      <c r="A155" s="91" t="s">
        <v>125</v>
      </c>
      <c r="B155" s="129">
        <v>5</v>
      </c>
      <c r="C155" s="146">
        <v>2</v>
      </c>
      <c r="D155" s="148">
        <v>4060089101</v>
      </c>
      <c r="E155" s="148">
        <v>200</v>
      </c>
      <c r="F155" s="131">
        <f>F156</f>
        <v>304</v>
      </c>
      <c r="G155" s="131">
        <f>G156</f>
        <v>304</v>
      </c>
    </row>
    <row r="156" spans="1:7" ht="38.25">
      <c r="A156" s="91" t="s">
        <v>103</v>
      </c>
      <c r="B156" s="205">
        <v>5</v>
      </c>
      <c r="C156" s="206">
        <v>2</v>
      </c>
      <c r="D156" s="207">
        <v>4060089101</v>
      </c>
      <c r="E156" s="207">
        <v>240</v>
      </c>
      <c r="F156" s="131">
        <v>304</v>
      </c>
      <c r="G156" s="131">
        <v>304</v>
      </c>
    </row>
    <row r="157" spans="1:7" ht="12.75">
      <c r="A157" s="141" t="s">
        <v>40</v>
      </c>
      <c r="B157" s="142">
        <v>5</v>
      </c>
      <c r="C157" s="143">
        <v>3</v>
      </c>
      <c r="D157" s="145"/>
      <c r="E157" s="145"/>
      <c r="F157" s="133">
        <f>F158</f>
        <v>3523.5</v>
      </c>
      <c r="G157" s="133">
        <f>G158</f>
        <v>1835.5</v>
      </c>
    </row>
    <row r="158" spans="1:7" ht="12.75">
      <c r="A158" s="91" t="s">
        <v>68</v>
      </c>
      <c r="B158" s="129">
        <v>5</v>
      </c>
      <c r="C158" s="146">
        <v>3</v>
      </c>
      <c r="D158" s="148">
        <v>4000000000</v>
      </c>
      <c r="E158" s="148"/>
      <c r="F158" s="131">
        <f>F159</f>
        <v>3523.5</v>
      </c>
      <c r="G158" s="131">
        <f>G159</f>
        <v>1835.5</v>
      </c>
    </row>
    <row r="159" spans="1:7" ht="25.5">
      <c r="A159" s="91" t="s">
        <v>100</v>
      </c>
      <c r="B159" s="129">
        <v>5</v>
      </c>
      <c r="C159" s="146">
        <v>3</v>
      </c>
      <c r="D159" s="148">
        <v>4060000000</v>
      </c>
      <c r="E159" s="148"/>
      <c r="F159" s="131">
        <f>F164</f>
        <v>3523.5</v>
      </c>
      <c r="G159" s="131">
        <f>G164</f>
        <v>1835.5</v>
      </c>
    </row>
    <row r="160" spans="1:7" ht="12.75">
      <c r="A160" s="91" t="s">
        <v>167</v>
      </c>
      <c r="B160" s="129">
        <v>5</v>
      </c>
      <c r="C160" s="146">
        <v>3</v>
      </c>
      <c r="D160" s="148">
        <v>4060061100</v>
      </c>
      <c r="E160" s="148"/>
      <c r="F160" s="131"/>
      <c r="G160" s="131"/>
    </row>
    <row r="161" spans="1:7" ht="16.5" customHeight="1">
      <c r="A161" s="105" t="s">
        <v>61</v>
      </c>
      <c r="B161" s="129">
        <v>5</v>
      </c>
      <c r="C161" s="146">
        <v>3</v>
      </c>
      <c r="D161" s="148">
        <v>4060061100</v>
      </c>
      <c r="E161" s="148">
        <v>800</v>
      </c>
      <c r="F161" s="131">
        <v>0</v>
      </c>
      <c r="G161" s="131">
        <v>0</v>
      </c>
    </row>
    <row r="162" spans="1:7" ht="63.75">
      <c r="A162" s="130" t="s">
        <v>136</v>
      </c>
      <c r="B162" s="129">
        <v>5</v>
      </c>
      <c r="C162" s="146">
        <v>3</v>
      </c>
      <c r="D162" s="148">
        <v>4060061100</v>
      </c>
      <c r="E162" s="148">
        <v>810</v>
      </c>
      <c r="F162" s="131">
        <v>0</v>
      </c>
      <c r="G162" s="131">
        <v>0</v>
      </c>
    </row>
    <row r="163" spans="1:7" ht="76.5">
      <c r="A163" s="104" t="s">
        <v>137</v>
      </c>
      <c r="B163" s="129">
        <v>5</v>
      </c>
      <c r="C163" s="146">
        <v>3</v>
      </c>
      <c r="D163" s="148">
        <v>4060061100</v>
      </c>
      <c r="E163" s="148">
        <v>811</v>
      </c>
      <c r="F163" s="131">
        <v>0</v>
      </c>
      <c r="G163" s="131">
        <v>0</v>
      </c>
    </row>
    <row r="164" spans="1:7" ht="12.75">
      <c r="A164" s="91" t="s">
        <v>95</v>
      </c>
      <c r="B164" s="129">
        <v>5</v>
      </c>
      <c r="C164" s="146">
        <v>3</v>
      </c>
      <c r="D164" s="148">
        <v>4060099990</v>
      </c>
      <c r="E164" s="148"/>
      <c r="F164" s="131">
        <f>F165</f>
        <v>3523.5</v>
      </c>
      <c r="G164" s="131">
        <f>G165</f>
        <v>1835.5</v>
      </c>
    </row>
    <row r="165" spans="1:7" ht="38.25">
      <c r="A165" s="91" t="s">
        <v>125</v>
      </c>
      <c r="B165" s="129">
        <v>5</v>
      </c>
      <c r="C165" s="146">
        <v>3</v>
      </c>
      <c r="D165" s="148">
        <v>4060099990</v>
      </c>
      <c r="E165" s="148">
        <v>200</v>
      </c>
      <c r="F165" s="131">
        <f>F166</f>
        <v>3523.5</v>
      </c>
      <c r="G165" s="131">
        <f>G166</f>
        <v>1835.5</v>
      </c>
    </row>
    <row r="166" spans="1:7" ht="38.25">
      <c r="A166" s="91" t="s">
        <v>103</v>
      </c>
      <c r="B166" s="129">
        <v>5</v>
      </c>
      <c r="C166" s="146">
        <v>3</v>
      </c>
      <c r="D166" s="148">
        <v>4060099990</v>
      </c>
      <c r="E166" s="148">
        <v>240</v>
      </c>
      <c r="F166" s="131">
        <v>3523.5</v>
      </c>
      <c r="G166" s="131">
        <v>1835.5</v>
      </c>
    </row>
    <row r="167" spans="1:7" ht="12.75">
      <c r="A167" s="151" t="s">
        <v>123</v>
      </c>
      <c r="B167" s="142">
        <v>8</v>
      </c>
      <c r="C167" s="146"/>
      <c r="D167" s="148"/>
      <c r="E167" s="148"/>
      <c r="F167" s="133">
        <f>F168+F181</f>
        <v>16339.9</v>
      </c>
      <c r="G167" s="133">
        <f>G168+G181</f>
        <v>16310.8</v>
      </c>
    </row>
    <row r="168" spans="1:7" ht="12.75">
      <c r="A168" s="151" t="s">
        <v>23</v>
      </c>
      <c r="B168" s="196">
        <v>8</v>
      </c>
      <c r="C168" s="197">
        <v>1</v>
      </c>
      <c r="D168" s="198"/>
      <c r="E168" s="145"/>
      <c r="F168" s="133">
        <f>F169</f>
        <v>15609.9</v>
      </c>
      <c r="G168" s="133">
        <f>G169</f>
        <v>15580.8</v>
      </c>
    </row>
    <row r="169" spans="1:7" ht="25.5">
      <c r="A169" s="98" t="s">
        <v>82</v>
      </c>
      <c r="B169" s="152">
        <v>8</v>
      </c>
      <c r="C169" s="153">
        <v>1</v>
      </c>
      <c r="D169" s="87" t="s">
        <v>142</v>
      </c>
      <c r="E169" s="148"/>
      <c r="F169" s="131">
        <f>F170</f>
        <v>15609.9</v>
      </c>
      <c r="G169" s="131">
        <f>G170</f>
        <v>15580.8</v>
      </c>
    </row>
    <row r="170" spans="1:7" ht="25.5">
      <c r="A170" s="91" t="s">
        <v>96</v>
      </c>
      <c r="B170" s="152">
        <v>8</v>
      </c>
      <c r="C170" s="153">
        <v>1</v>
      </c>
      <c r="D170" s="148">
        <v>4070000000</v>
      </c>
      <c r="E170" s="148"/>
      <c r="F170" s="131">
        <f>F171+F174+F178</f>
        <v>15609.9</v>
      </c>
      <c r="G170" s="131">
        <f>G171+G174+G178</f>
        <v>15580.8</v>
      </c>
    </row>
    <row r="171" spans="1:7" ht="38.25">
      <c r="A171" s="100" t="s">
        <v>154</v>
      </c>
      <c r="B171" s="152">
        <v>8</v>
      </c>
      <c r="C171" s="153">
        <v>1</v>
      </c>
      <c r="D171" s="148">
        <v>4070082520</v>
      </c>
      <c r="E171" s="102"/>
      <c r="F171" s="131">
        <f>F172</f>
        <v>26.5</v>
      </c>
      <c r="G171" s="131">
        <f>G172</f>
        <v>26.5</v>
      </c>
    </row>
    <row r="172" spans="1:7" ht="38.25">
      <c r="A172" s="91" t="s">
        <v>125</v>
      </c>
      <c r="B172" s="152">
        <v>8</v>
      </c>
      <c r="C172" s="153">
        <v>1</v>
      </c>
      <c r="D172" s="148">
        <v>4070082520</v>
      </c>
      <c r="E172" s="149">
        <v>200</v>
      </c>
      <c r="F172" s="131">
        <f>F173</f>
        <v>26.5</v>
      </c>
      <c r="G172" s="131">
        <f>G173</f>
        <v>26.5</v>
      </c>
    </row>
    <row r="173" spans="1:7" ht="38.25">
      <c r="A173" s="91" t="s">
        <v>103</v>
      </c>
      <c r="B173" s="152">
        <v>8</v>
      </c>
      <c r="C173" s="153">
        <v>1</v>
      </c>
      <c r="D173" s="148">
        <v>4070082520</v>
      </c>
      <c r="E173" s="149">
        <v>240</v>
      </c>
      <c r="F173" s="131">
        <v>26.5</v>
      </c>
      <c r="G173" s="131">
        <v>26.5</v>
      </c>
    </row>
    <row r="174" spans="1:7" ht="38.25">
      <c r="A174" s="91" t="s">
        <v>97</v>
      </c>
      <c r="B174" s="129">
        <v>8</v>
      </c>
      <c r="C174" s="146">
        <v>1</v>
      </c>
      <c r="D174" s="148">
        <v>4070000590</v>
      </c>
      <c r="E174" s="148"/>
      <c r="F174" s="131">
        <f aca="true" t="shared" si="10" ref="F174:G176">F175</f>
        <v>15432.4</v>
      </c>
      <c r="G174" s="131">
        <f t="shared" si="10"/>
        <v>15403.3</v>
      </c>
    </row>
    <row r="175" spans="1:7" ht="38.25">
      <c r="A175" s="91" t="s">
        <v>133</v>
      </c>
      <c r="B175" s="129">
        <v>8</v>
      </c>
      <c r="C175" s="146">
        <v>1</v>
      </c>
      <c r="D175" s="148">
        <v>4070000590</v>
      </c>
      <c r="E175" s="148">
        <v>600</v>
      </c>
      <c r="F175" s="131">
        <f t="shared" si="10"/>
        <v>15432.4</v>
      </c>
      <c r="G175" s="131">
        <f t="shared" si="10"/>
        <v>15403.3</v>
      </c>
    </row>
    <row r="176" spans="1:7" ht="12.75">
      <c r="A176" s="91" t="s">
        <v>134</v>
      </c>
      <c r="B176" s="129">
        <v>8</v>
      </c>
      <c r="C176" s="146">
        <v>1</v>
      </c>
      <c r="D176" s="148">
        <v>4070000590</v>
      </c>
      <c r="E176" s="148">
        <v>610</v>
      </c>
      <c r="F176" s="131">
        <f t="shared" si="10"/>
        <v>15432.4</v>
      </c>
      <c r="G176" s="131">
        <f t="shared" si="10"/>
        <v>15403.3</v>
      </c>
    </row>
    <row r="177" spans="1:7" ht="76.5">
      <c r="A177" s="91" t="s">
        <v>135</v>
      </c>
      <c r="B177" s="129">
        <v>8</v>
      </c>
      <c r="C177" s="146">
        <v>1</v>
      </c>
      <c r="D177" s="148">
        <v>4070000590</v>
      </c>
      <c r="E177" s="148">
        <v>611</v>
      </c>
      <c r="F177" s="131">
        <v>15432.4</v>
      </c>
      <c r="G177" s="131">
        <v>15403.3</v>
      </c>
    </row>
    <row r="178" spans="1:7" ht="25.5">
      <c r="A178" s="91" t="s">
        <v>98</v>
      </c>
      <c r="B178" s="129">
        <v>8</v>
      </c>
      <c r="C178" s="146">
        <v>1</v>
      </c>
      <c r="D178" s="148">
        <v>4070020700</v>
      </c>
      <c r="E178" s="148"/>
      <c r="F178" s="131">
        <f>F179</f>
        <v>151</v>
      </c>
      <c r="G178" s="131">
        <f>G179</f>
        <v>151</v>
      </c>
    </row>
    <row r="179" spans="1:7" ht="38.25">
      <c r="A179" s="91" t="s">
        <v>125</v>
      </c>
      <c r="B179" s="129">
        <v>8</v>
      </c>
      <c r="C179" s="146">
        <v>1</v>
      </c>
      <c r="D179" s="148">
        <v>4070020700</v>
      </c>
      <c r="E179" s="148">
        <v>200</v>
      </c>
      <c r="F179" s="131">
        <f>F180</f>
        <v>151</v>
      </c>
      <c r="G179" s="131">
        <f>G180</f>
        <v>151</v>
      </c>
    </row>
    <row r="180" spans="1:7" ht="38.25">
      <c r="A180" s="91" t="s">
        <v>103</v>
      </c>
      <c r="B180" s="129">
        <v>8</v>
      </c>
      <c r="C180" s="146">
        <v>1</v>
      </c>
      <c r="D180" s="148">
        <v>4070020700</v>
      </c>
      <c r="E180" s="148">
        <v>240</v>
      </c>
      <c r="F180" s="131">
        <v>151</v>
      </c>
      <c r="G180" s="131">
        <v>151</v>
      </c>
    </row>
    <row r="181" spans="1:7" ht="25.5">
      <c r="A181" s="141" t="s">
        <v>181</v>
      </c>
      <c r="B181" s="143">
        <v>8</v>
      </c>
      <c r="C181" s="143">
        <v>4</v>
      </c>
      <c r="D181" s="145"/>
      <c r="E181" s="145"/>
      <c r="F181" s="133">
        <f aca="true" t="shared" si="11" ref="F181:G185">F182</f>
        <v>730</v>
      </c>
      <c r="G181" s="133">
        <f t="shared" si="11"/>
        <v>730</v>
      </c>
    </row>
    <row r="182" spans="1:7" ht="25.5">
      <c r="A182" s="91" t="s">
        <v>96</v>
      </c>
      <c r="B182" s="146">
        <v>8</v>
      </c>
      <c r="C182" s="146">
        <v>4</v>
      </c>
      <c r="D182" s="148">
        <v>4070000000</v>
      </c>
      <c r="E182" s="148"/>
      <c r="F182" s="131">
        <f t="shared" si="11"/>
        <v>730</v>
      </c>
      <c r="G182" s="131">
        <f t="shared" si="11"/>
        <v>730</v>
      </c>
    </row>
    <row r="183" spans="1:7" ht="51">
      <c r="A183" s="91" t="s">
        <v>212</v>
      </c>
      <c r="B183" s="146">
        <v>8</v>
      </c>
      <c r="C183" s="146">
        <v>4</v>
      </c>
      <c r="D183" s="148">
        <v>4070089031</v>
      </c>
      <c r="E183" s="148"/>
      <c r="F183" s="131">
        <f t="shared" si="11"/>
        <v>730</v>
      </c>
      <c r="G183" s="131">
        <f t="shared" si="11"/>
        <v>730</v>
      </c>
    </row>
    <row r="184" spans="1:7" ht="12.75">
      <c r="A184" s="91" t="s">
        <v>182</v>
      </c>
      <c r="B184" s="146">
        <v>8</v>
      </c>
      <c r="C184" s="146">
        <v>4</v>
      </c>
      <c r="D184" s="148">
        <v>4070089031</v>
      </c>
      <c r="E184" s="148"/>
      <c r="F184" s="131">
        <f t="shared" si="11"/>
        <v>730</v>
      </c>
      <c r="G184" s="131">
        <f t="shared" si="11"/>
        <v>730</v>
      </c>
    </row>
    <row r="185" spans="1:7" ht="38.25">
      <c r="A185" s="91" t="s">
        <v>133</v>
      </c>
      <c r="B185" s="146">
        <v>8</v>
      </c>
      <c r="C185" s="146">
        <v>4</v>
      </c>
      <c r="D185" s="148">
        <v>4070089031</v>
      </c>
      <c r="E185" s="148">
        <v>600</v>
      </c>
      <c r="F185" s="131">
        <f t="shared" si="11"/>
        <v>730</v>
      </c>
      <c r="G185" s="131">
        <f t="shared" si="11"/>
        <v>730</v>
      </c>
    </row>
    <row r="186" spans="1:7" ht="76.5">
      <c r="A186" s="91" t="s">
        <v>183</v>
      </c>
      <c r="B186" s="146">
        <v>8</v>
      </c>
      <c r="C186" s="146">
        <v>4</v>
      </c>
      <c r="D186" s="148">
        <v>4070089031</v>
      </c>
      <c r="E186" s="148">
        <v>630</v>
      </c>
      <c r="F186" s="131">
        <v>730</v>
      </c>
      <c r="G186" s="131">
        <v>730</v>
      </c>
    </row>
    <row r="187" spans="1:7" ht="12.75">
      <c r="A187" s="151" t="s">
        <v>29</v>
      </c>
      <c r="B187" s="142">
        <v>11</v>
      </c>
      <c r="C187" s="143"/>
      <c r="D187" s="154"/>
      <c r="E187" s="148"/>
      <c r="F187" s="133">
        <f>F188</f>
        <v>122</v>
      </c>
      <c r="G187" s="133">
        <f>G188</f>
        <v>122</v>
      </c>
    </row>
    <row r="188" spans="1:7" ht="12.75">
      <c r="A188" s="71" t="s">
        <v>55</v>
      </c>
      <c r="B188" s="129">
        <v>11</v>
      </c>
      <c r="C188" s="146">
        <v>1</v>
      </c>
      <c r="D188" s="148"/>
      <c r="E188" s="148"/>
      <c r="F188" s="131">
        <f>F189</f>
        <v>122</v>
      </c>
      <c r="G188" s="131">
        <f>G189</f>
        <v>122</v>
      </c>
    </row>
    <row r="189" spans="1:7" ht="25.5">
      <c r="A189" s="91" t="s">
        <v>126</v>
      </c>
      <c r="B189" s="129">
        <v>11</v>
      </c>
      <c r="C189" s="146">
        <v>1</v>
      </c>
      <c r="D189" s="148">
        <v>4100000000</v>
      </c>
      <c r="E189" s="148"/>
      <c r="F189" s="131">
        <f>F191</f>
        <v>122</v>
      </c>
      <c r="G189" s="131">
        <f>G191</f>
        <v>122</v>
      </c>
    </row>
    <row r="190" spans="1:7" ht="51">
      <c r="A190" s="91" t="s">
        <v>127</v>
      </c>
      <c r="B190" s="129">
        <v>11</v>
      </c>
      <c r="C190" s="146">
        <v>1</v>
      </c>
      <c r="D190" s="148">
        <v>4100020800</v>
      </c>
      <c r="E190" s="148"/>
      <c r="F190" s="131">
        <f>F191</f>
        <v>122</v>
      </c>
      <c r="G190" s="131">
        <f>G191</f>
        <v>122</v>
      </c>
    </row>
    <row r="191" spans="1:7" ht="38.25">
      <c r="A191" s="91" t="s">
        <v>125</v>
      </c>
      <c r="B191" s="129">
        <v>11</v>
      </c>
      <c r="C191" s="146">
        <v>1</v>
      </c>
      <c r="D191" s="148">
        <v>4100020800</v>
      </c>
      <c r="E191" s="148">
        <v>200</v>
      </c>
      <c r="F191" s="131">
        <f>F192</f>
        <v>122</v>
      </c>
      <c r="G191" s="131">
        <f>G192</f>
        <v>122</v>
      </c>
    </row>
    <row r="192" spans="1:7" ht="38.25">
      <c r="A192" s="91" t="s">
        <v>103</v>
      </c>
      <c r="B192" s="129">
        <v>11</v>
      </c>
      <c r="C192" s="146">
        <v>1</v>
      </c>
      <c r="D192" s="148">
        <v>4100020800</v>
      </c>
      <c r="E192" s="148">
        <v>240</v>
      </c>
      <c r="F192" s="131">
        <v>122</v>
      </c>
      <c r="G192" s="131">
        <v>122</v>
      </c>
    </row>
    <row r="193" spans="1:7" ht="12.75">
      <c r="A193" s="151" t="s">
        <v>72</v>
      </c>
      <c r="B193" s="132"/>
      <c r="C193" s="132"/>
      <c r="D193" s="132"/>
      <c r="E193" s="132"/>
      <c r="F193" s="135">
        <f>F14+F59+F68+F98+F140+F167+F187</f>
        <v>72523.6</v>
      </c>
      <c r="G193" s="135">
        <f>G14+G59+G68+G98+G140+G167+G187</f>
        <v>72512.40000000001</v>
      </c>
    </row>
  </sheetData>
  <sheetProtection/>
  <mergeCells count="15">
    <mergeCell ref="B11:B12"/>
    <mergeCell ref="A11:A12"/>
    <mergeCell ref="F11:G11"/>
    <mergeCell ref="E11:E12"/>
    <mergeCell ref="D11:D12"/>
    <mergeCell ref="C11:C12"/>
    <mergeCell ref="E1:G1"/>
    <mergeCell ref="B2:G2"/>
    <mergeCell ref="D3:G3"/>
    <mergeCell ref="D4:G4"/>
    <mergeCell ref="A9:G9"/>
    <mergeCell ref="A5:F5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8"/>
  <sheetViews>
    <sheetView zoomScalePageLayoutView="0" workbookViewId="0" topLeftCell="A1">
      <selection activeCell="F4" sqref="F4:L4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4.75390625" style="0" customWidth="1"/>
    <col min="4" max="4" width="4.375" style="0" customWidth="1"/>
    <col min="5" max="5" width="11.375" style="0" customWidth="1"/>
    <col min="6" max="6" width="5.125" style="0" customWidth="1"/>
    <col min="7" max="7" width="9.00390625" style="0" customWidth="1"/>
    <col min="8" max="8" width="8.375" style="0" customWidth="1"/>
    <col min="9" max="9" width="7.875" style="0" customWidth="1"/>
    <col min="10" max="10" width="9.00390625" style="0" customWidth="1"/>
    <col min="11" max="11" width="8.875" style="0" customWidth="1"/>
    <col min="12" max="12" width="7.875" style="0" customWidth="1"/>
  </cols>
  <sheetData>
    <row r="1" spans="1:12" ht="12.75">
      <c r="A1" s="24"/>
      <c r="B1" s="24"/>
      <c r="C1" s="24"/>
      <c r="D1" s="24"/>
      <c r="E1" s="24"/>
      <c r="F1" s="57"/>
      <c r="G1" s="58"/>
      <c r="H1" s="215" t="s">
        <v>201</v>
      </c>
      <c r="I1" s="215"/>
      <c r="J1" s="223"/>
      <c r="K1" s="223"/>
      <c r="L1" s="223"/>
    </row>
    <row r="2" spans="1:12" ht="12.75">
      <c r="A2" s="23"/>
      <c r="B2" s="23"/>
      <c r="C2" s="216" t="s">
        <v>53</v>
      </c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2.75">
      <c r="A3" s="23"/>
      <c r="B3" s="23"/>
      <c r="C3" s="23"/>
      <c r="D3" s="24"/>
      <c r="E3" s="216" t="s">
        <v>65</v>
      </c>
      <c r="F3" s="223"/>
      <c r="G3" s="223"/>
      <c r="H3" s="223"/>
      <c r="I3" s="223"/>
      <c r="J3" s="223"/>
      <c r="K3" s="223"/>
      <c r="L3" s="223"/>
    </row>
    <row r="4" spans="1:12" ht="12.75">
      <c r="A4" s="56"/>
      <c r="B4" s="59"/>
      <c r="C4" s="59"/>
      <c r="D4" s="59"/>
      <c r="E4" s="59"/>
      <c r="F4" s="253" t="s">
        <v>221</v>
      </c>
      <c r="G4" s="232"/>
      <c r="H4" s="232"/>
      <c r="I4" s="232"/>
      <c r="J4" s="232"/>
      <c r="K4" s="232"/>
      <c r="L4" s="232"/>
    </row>
    <row r="5" spans="1:12" ht="15.75">
      <c r="A5" s="214" t="s">
        <v>88</v>
      </c>
      <c r="B5" s="214"/>
      <c r="C5" s="214"/>
      <c r="D5" s="214"/>
      <c r="E5" s="214"/>
      <c r="F5" s="214"/>
      <c r="G5" s="214"/>
      <c r="H5" s="214"/>
      <c r="I5" s="223"/>
      <c r="J5" s="223"/>
      <c r="K5" s="223"/>
      <c r="L5" s="223"/>
    </row>
    <row r="6" spans="1:12" ht="15.75">
      <c r="A6" s="225" t="s">
        <v>191</v>
      </c>
      <c r="B6" s="225"/>
      <c r="C6" s="225"/>
      <c r="D6" s="225"/>
      <c r="E6" s="225"/>
      <c r="F6" s="225"/>
      <c r="G6" s="225"/>
      <c r="H6" s="225"/>
      <c r="I6" s="252"/>
      <c r="J6" s="252"/>
      <c r="K6" s="252"/>
      <c r="L6" s="252"/>
    </row>
    <row r="7" spans="1:12" ht="154.5" customHeight="1">
      <c r="A7" s="28" t="s">
        <v>0</v>
      </c>
      <c r="B7" s="28" t="s">
        <v>36</v>
      </c>
      <c r="C7" s="28" t="s">
        <v>1</v>
      </c>
      <c r="D7" s="28" t="s">
        <v>2</v>
      </c>
      <c r="E7" s="94" t="s">
        <v>37</v>
      </c>
      <c r="F7" s="28" t="s">
        <v>58</v>
      </c>
      <c r="G7" s="80" t="s">
        <v>160</v>
      </c>
      <c r="H7" s="111" t="s">
        <v>108</v>
      </c>
      <c r="I7" s="111" t="s">
        <v>109</v>
      </c>
      <c r="J7" s="80" t="s">
        <v>192</v>
      </c>
      <c r="K7" s="111" t="s">
        <v>108</v>
      </c>
      <c r="L7" s="111" t="s">
        <v>109</v>
      </c>
    </row>
    <row r="8" spans="1:12" ht="12.75">
      <c r="A8" s="28">
        <v>1</v>
      </c>
      <c r="B8" s="28">
        <v>2</v>
      </c>
      <c r="C8" s="28">
        <v>3</v>
      </c>
      <c r="D8" s="28">
        <v>4</v>
      </c>
      <c r="E8" s="94">
        <v>5</v>
      </c>
      <c r="F8" s="28">
        <v>6</v>
      </c>
      <c r="G8" s="28">
        <v>7</v>
      </c>
      <c r="H8" s="28">
        <v>8</v>
      </c>
      <c r="I8" s="84">
        <v>9</v>
      </c>
      <c r="J8" s="120">
        <v>10</v>
      </c>
      <c r="K8" s="120">
        <v>11</v>
      </c>
      <c r="L8" s="120">
        <v>12</v>
      </c>
    </row>
    <row r="9" spans="1:12" ht="12.75">
      <c r="A9" s="181" t="s">
        <v>5</v>
      </c>
      <c r="B9" s="53">
        <v>650</v>
      </c>
      <c r="C9" s="182">
        <v>1</v>
      </c>
      <c r="D9" s="183"/>
      <c r="E9" s="184"/>
      <c r="F9" s="173"/>
      <c r="G9" s="185">
        <f>G10+G19+G29+G35</f>
        <v>32733.600000000002</v>
      </c>
      <c r="H9" s="133"/>
      <c r="I9" s="85"/>
      <c r="J9" s="185">
        <f>J10+J19+J29+J35</f>
        <v>34421.6</v>
      </c>
      <c r="K9" s="77"/>
      <c r="L9" s="77"/>
    </row>
    <row r="10" spans="1:12" ht="51">
      <c r="A10" s="91" t="s">
        <v>6</v>
      </c>
      <c r="B10" s="47">
        <v>650</v>
      </c>
      <c r="C10" s="129">
        <v>1</v>
      </c>
      <c r="D10" s="146">
        <v>2</v>
      </c>
      <c r="E10" s="147"/>
      <c r="F10" s="148"/>
      <c r="G10" s="131">
        <f>G11</f>
        <v>6753.5</v>
      </c>
      <c r="H10" s="131"/>
      <c r="I10" s="140"/>
      <c r="J10" s="131">
        <f>J11</f>
        <v>6753.5</v>
      </c>
      <c r="K10" s="77"/>
      <c r="L10" s="77"/>
    </row>
    <row r="11" spans="1:12" ht="25.5">
      <c r="A11" s="86" t="s">
        <v>82</v>
      </c>
      <c r="B11" s="47">
        <v>650</v>
      </c>
      <c r="C11" s="129">
        <v>1</v>
      </c>
      <c r="D11" s="146">
        <v>2</v>
      </c>
      <c r="E11" s="147">
        <v>4000000000</v>
      </c>
      <c r="F11" s="148"/>
      <c r="G11" s="131">
        <f>G12</f>
        <v>6753.5</v>
      </c>
      <c r="H11" s="131"/>
      <c r="I11" s="34"/>
      <c r="J11" s="131">
        <f>J12</f>
        <v>6753.5</v>
      </c>
      <c r="K11" s="77"/>
      <c r="L11" s="77"/>
    </row>
    <row r="12" spans="1:12" ht="51">
      <c r="A12" s="98" t="s">
        <v>81</v>
      </c>
      <c r="B12" s="47">
        <v>650</v>
      </c>
      <c r="C12" s="129">
        <v>1</v>
      </c>
      <c r="D12" s="146">
        <v>2</v>
      </c>
      <c r="E12" s="147">
        <v>4010000000</v>
      </c>
      <c r="F12" s="148"/>
      <c r="G12" s="131">
        <f>G13+G16</f>
        <v>6753.5</v>
      </c>
      <c r="H12" s="131"/>
      <c r="I12" s="34"/>
      <c r="J12" s="131">
        <f>J13+J16</f>
        <v>6753.5</v>
      </c>
      <c r="K12" s="77"/>
      <c r="L12" s="77"/>
    </row>
    <row r="13" spans="1:12" ht="18.75" customHeight="1">
      <c r="A13" s="91" t="s">
        <v>91</v>
      </c>
      <c r="B13" s="47">
        <v>650</v>
      </c>
      <c r="C13" s="129">
        <v>1</v>
      </c>
      <c r="D13" s="146">
        <v>2</v>
      </c>
      <c r="E13" s="147">
        <v>4010002030</v>
      </c>
      <c r="F13" s="148"/>
      <c r="G13" s="131">
        <f>G14</f>
        <v>1891</v>
      </c>
      <c r="H13" s="131"/>
      <c r="I13" s="34"/>
      <c r="J13" s="131">
        <f>J14</f>
        <v>1891</v>
      </c>
      <c r="K13" s="77"/>
      <c r="L13" s="77"/>
    </row>
    <row r="14" spans="1:12" ht="93.75" customHeight="1">
      <c r="A14" s="91" t="s">
        <v>59</v>
      </c>
      <c r="B14" s="47">
        <v>650</v>
      </c>
      <c r="C14" s="129">
        <v>1</v>
      </c>
      <c r="D14" s="146">
        <v>2</v>
      </c>
      <c r="E14" s="147">
        <v>4010002030</v>
      </c>
      <c r="F14" s="148">
        <v>100</v>
      </c>
      <c r="G14" s="131">
        <f>G15</f>
        <v>1891</v>
      </c>
      <c r="H14" s="131"/>
      <c r="I14" s="34"/>
      <c r="J14" s="131">
        <f>J15</f>
        <v>1891</v>
      </c>
      <c r="K14" s="77"/>
      <c r="L14" s="77"/>
    </row>
    <row r="15" spans="1:12" ht="38.25">
      <c r="A15" s="91" t="s">
        <v>60</v>
      </c>
      <c r="B15" s="47">
        <v>650</v>
      </c>
      <c r="C15" s="129">
        <v>1</v>
      </c>
      <c r="D15" s="146">
        <v>2</v>
      </c>
      <c r="E15" s="147">
        <v>4010002030</v>
      </c>
      <c r="F15" s="148">
        <v>120</v>
      </c>
      <c r="G15" s="131">
        <v>1891</v>
      </c>
      <c r="H15" s="131"/>
      <c r="I15" s="45"/>
      <c r="J15" s="131">
        <v>1891</v>
      </c>
      <c r="K15" s="77"/>
      <c r="L15" s="77"/>
    </row>
    <row r="16" spans="1:12" ht="25.5">
      <c r="A16" s="98" t="s">
        <v>92</v>
      </c>
      <c r="B16" s="47">
        <v>650</v>
      </c>
      <c r="C16" s="129">
        <v>1</v>
      </c>
      <c r="D16" s="146">
        <v>2</v>
      </c>
      <c r="E16" s="147">
        <v>4010002060</v>
      </c>
      <c r="F16" s="148"/>
      <c r="G16" s="131">
        <f>G17</f>
        <v>4862.5</v>
      </c>
      <c r="H16" s="131"/>
      <c r="I16" s="33"/>
      <c r="J16" s="131">
        <f>J17</f>
        <v>4862.5</v>
      </c>
      <c r="K16" s="77"/>
      <c r="L16" s="77"/>
    </row>
    <row r="17" spans="1:12" ht="93.75" customHeight="1">
      <c r="A17" s="91" t="s">
        <v>59</v>
      </c>
      <c r="B17" s="47">
        <v>650</v>
      </c>
      <c r="C17" s="129">
        <v>1</v>
      </c>
      <c r="D17" s="146">
        <v>2</v>
      </c>
      <c r="E17" s="147">
        <v>4010002060</v>
      </c>
      <c r="F17" s="148">
        <v>100</v>
      </c>
      <c r="G17" s="131">
        <f>G18</f>
        <v>4862.5</v>
      </c>
      <c r="H17" s="131"/>
      <c r="I17" s="42"/>
      <c r="J17" s="131">
        <f>J18</f>
        <v>4862.5</v>
      </c>
      <c r="K17" s="77"/>
      <c r="L17" s="77"/>
    </row>
    <row r="18" spans="1:12" ht="38.25">
      <c r="A18" s="91" t="s">
        <v>60</v>
      </c>
      <c r="B18" s="47">
        <v>650</v>
      </c>
      <c r="C18" s="129">
        <v>1</v>
      </c>
      <c r="D18" s="146">
        <v>2</v>
      </c>
      <c r="E18" s="147">
        <v>4010002060</v>
      </c>
      <c r="F18" s="148">
        <v>120</v>
      </c>
      <c r="G18" s="131">
        <v>4862.5</v>
      </c>
      <c r="H18" s="131"/>
      <c r="I18" s="42"/>
      <c r="J18" s="131">
        <v>4862.5</v>
      </c>
      <c r="K18" s="77"/>
      <c r="L18" s="77"/>
    </row>
    <row r="19" spans="1:12" ht="76.5">
      <c r="A19" s="91" t="s">
        <v>8</v>
      </c>
      <c r="B19" s="47">
        <v>650</v>
      </c>
      <c r="C19" s="129">
        <v>1</v>
      </c>
      <c r="D19" s="146">
        <v>4</v>
      </c>
      <c r="E19" s="148"/>
      <c r="F19" s="148"/>
      <c r="G19" s="131">
        <f>G20</f>
        <v>22147.9</v>
      </c>
      <c r="H19" s="131"/>
      <c r="I19" s="139"/>
      <c r="J19" s="131">
        <f>J20</f>
        <v>22147.9</v>
      </c>
      <c r="K19" s="77"/>
      <c r="L19" s="77"/>
    </row>
    <row r="20" spans="1:12" ht="25.5">
      <c r="A20" s="86" t="s">
        <v>82</v>
      </c>
      <c r="B20" s="47">
        <v>650</v>
      </c>
      <c r="C20" s="129">
        <v>1</v>
      </c>
      <c r="D20" s="146">
        <v>4</v>
      </c>
      <c r="E20" s="148">
        <v>4000000000</v>
      </c>
      <c r="F20" s="148"/>
      <c r="G20" s="131">
        <f>G21</f>
        <v>22147.9</v>
      </c>
      <c r="H20" s="131"/>
      <c r="I20" s="42"/>
      <c r="J20" s="131">
        <f>J21</f>
        <v>22147.9</v>
      </c>
      <c r="K20" s="77"/>
      <c r="L20" s="77"/>
    </row>
    <row r="21" spans="1:12" ht="51">
      <c r="A21" s="98" t="s">
        <v>81</v>
      </c>
      <c r="B21" s="47">
        <v>650</v>
      </c>
      <c r="C21" s="129">
        <v>1</v>
      </c>
      <c r="D21" s="146">
        <v>4</v>
      </c>
      <c r="E21" s="147">
        <v>4010000000</v>
      </c>
      <c r="F21" s="148"/>
      <c r="G21" s="131">
        <f>G22</f>
        <v>22147.9</v>
      </c>
      <c r="H21" s="131"/>
      <c r="I21" s="42"/>
      <c r="J21" s="131">
        <f>J22</f>
        <v>22147.9</v>
      </c>
      <c r="K21" s="77"/>
      <c r="L21" s="77"/>
    </row>
    <row r="22" spans="1:12" ht="25.5">
      <c r="A22" s="91" t="s">
        <v>99</v>
      </c>
      <c r="B22" s="47">
        <v>650</v>
      </c>
      <c r="C22" s="129">
        <v>1</v>
      </c>
      <c r="D22" s="146">
        <v>4</v>
      </c>
      <c r="E22" s="147">
        <v>4010002040</v>
      </c>
      <c r="F22" s="148"/>
      <c r="G22" s="131">
        <f>G23+G25+G27</f>
        <v>22147.9</v>
      </c>
      <c r="H22" s="131"/>
      <c r="I22" s="42"/>
      <c r="J22" s="131">
        <f>J23+J25+J27</f>
        <v>22147.9</v>
      </c>
      <c r="K22" s="77"/>
      <c r="L22" s="77"/>
    </row>
    <row r="23" spans="1:12" ht="92.25" customHeight="1">
      <c r="A23" s="91" t="s">
        <v>59</v>
      </c>
      <c r="B23" s="47">
        <v>650</v>
      </c>
      <c r="C23" s="129">
        <v>1</v>
      </c>
      <c r="D23" s="146">
        <v>4</v>
      </c>
      <c r="E23" s="147">
        <v>4010002040</v>
      </c>
      <c r="F23" s="148">
        <v>100</v>
      </c>
      <c r="G23" s="131">
        <f>G24</f>
        <v>22047.9</v>
      </c>
      <c r="H23" s="131"/>
      <c r="I23" s="42"/>
      <c r="J23" s="131">
        <f>J24</f>
        <v>22047.9</v>
      </c>
      <c r="K23" s="77"/>
      <c r="L23" s="77"/>
    </row>
    <row r="24" spans="1:12" ht="38.25">
      <c r="A24" s="91" t="s">
        <v>60</v>
      </c>
      <c r="B24" s="47">
        <v>650</v>
      </c>
      <c r="C24" s="129">
        <v>1</v>
      </c>
      <c r="D24" s="146">
        <v>4</v>
      </c>
      <c r="E24" s="147">
        <v>4010002040</v>
      </c>
      <c r="F24" s="148">
        <v>120</v>
      </c>
      <c r="G24" s="131">
        <v>22047.9</v>
      </c>
      <c r="H24" s="131"/>
      <c r="I24" s="42"/>
      <c r="J24" s="131">
        <v>22047.9</v>
      </c>
      <c r="K24" s="77"/>
      <c r="L24" s="77"/>
    </row>
    <row r="25" spans="1:12" ht="40.5" customHeight="1">
      <c r="A25" s="91" t="s">
        <v>125</v>
      </c>
      <c r="B25" s="47">
        <v>650</v>
      </c>
      <c r="C25" s="129">
        <v>1</v>
      </c>
      <c r="D25" s="146">
        <v>4</v>
      </c>
      <c r="E25" s="147">
        <v>4010002040</v>
      </c>
      <c r="F25" s="148">
        <v>200</v>
      </c>
      <c r="G25" s="131">
        <f>G26</f>
        <v>100</v>
      </c>
      <c r="H25" s="131"/>
      <c r="I25" s="42"/>
      <c r="J25" s="131">
        <f>J26</f>
        <v>100</v>
      </c>
      <c r="K25" s="77"/>
      <c r="L25" s="77"/>
    </row>
    <row r="26" spans="1:12" ht="42" customHeight="1">
      <c r="A26" s="91" t="s">
        <v>103</v>
      </c>
      <c r="B26" s="47">
        <v>650</v>
      </c>
      <c r="C26" s="129">
        <v>1</v>
      </c>
      <c r="D26" s="146">
        <v>4</v>
      </c>
      <c r="E26" s="147">
        <v>4010002040</v>
      </c>
      <c r="F26" s="148">
        <v>240</v>
      </c>
      <c r="G26" s="131">
        <v>100</v>
      </c>
      <c r="H26" s="131"/>
      <c r="I26" s="42"/>
      <c r="J26" s="131">
        <v>100</v>
      </c>
      <c r="K26" s="77"/>
      <c r="L26" s="77"/>
    </row>
    <row r="27" spans="1:12" ht="12.75">
      <c r="A27" s="91" t="s">
        <v>61</v>
      </c>
      <c r="B27" s="47">
        <v>650</v>
      </c>
      <c r="C27" s="129">
        <v>1</v>
      </c>
      <c r="D27" s="146">
        <v>4</v>
      </c>
      <c r="E27" s="147">
        <v>4010002040</v>
      </c>
      <c r="F27" s="148">
        <v>800</v>
      </c>
      <c r="G27" s="131">
        <f>G28</f>
        <v>0</v>
      </c>
      <c r="H27" s="131"/>
      <c r="I27" s="42"/>
      <c r="J27" s="131">
        <f>J28</f>
        <v>0</v>
      </c>
      <c r="K27" s="77"/>
      <c r="L27" s="77"/>
    </row>
    <row r="28" spans="1:12" ht="25.5">
      <c r="A28" s="91" t="s">
        <v>62</v>
      </c>
      <c r="B28" s="47">
        <v>650</v>
      </c>
      <c r="C28" s="129">
        <v>1</v>
      </c>
      <c r="D28" s="146">
        <v>4</v>
      </c>
      <c r="E28" s="147">
        <v>4010002040</v>
      </c>
      <c r="F28" s="148">
        <v>850</v>
      </c>
      <c r="G28" s="131">
        <v>0</v>
      </c>
      <c r="H28" s="131"/>
      <c r="I28" s="42"/>
      <c r="J28" s="131">
        <v>0</v>
      </c>
      <c r="K28" s="77"/>
      <c r="L28" s="77"/>
    </row>
    <row r="29" spans="1:12" ht="12.75">
      <c r="A29" s="91" t="s">
        <v>13</v>
      </c>
      <c r="B29" s="47">
        <v>650</v>
      </c>
      <c r="C29" s="129">
        <v>1</v>
      </c>
      <c r="D29" s="146">
        <v>11</v>
      </c>
      <c r="E29" s="147"/>
      <c r="F29" s="148"/>
      <c r="G29" s="131">
        <f>G30</f>
        <v>134</v>
      </c>
      <c r="H29" s="131"/>
      <c r="I29" s="42"/>
      <c r="J29" s="131">
        <f>J30</f>
        <v>134</v>
      </c>
      <c r="K29" s="77"/>
      <c r="L29" s="77"/>
    </row>
    <row r="30" spans="1:12" ht="12.75">
      <c r="A30" s="99" t="s">
        <v>82</v>
      </c>
      <c r="B30" s="47">
        <v>650</v>
      </c>
      <c r="C30" s="129">
        <v>1</v>
      </c>
      <c r="D30" s="146">
        <v>11</v>
      </c>
      <c r="E30" s="147">
        <v>4000000000</v>
      </c>
      <c r="F30" s="145"/>
      <c r="G30" s="131">
        <f>G31</f>
        <v>134</v>
      </c>
      <c r="H30" s="131"/>
      <c r="I30" s="42"/>
      <c r="J30" s="131">
        <f>J31</f>
        <v>134</v>
      </c>
      <c r="K30" s="77"/>
      <c r="L30" s="77"/>
    </row>
    <row r="31" spans="1:12" ht="53.25" customHeight="1">
      <c r="A31" s="86" t="s">
        <v>159</v>
      </c>
      <c r="B31" s="47">
        <v>650</v>
      </c>
      <c r="C31" s="129">
        <v>1</v>
      </c>
      <c r="D31" s="146">
        <v>11</v>
      </c>
      <c r="E31" s="147">
        <v>4080000000</v>
      </c>
      <c r="F31" s="148"/>
      <c r="G31" s="131">
        <f>G32</f>
        <v>134</v>
      </c>
      <c r="H31" s="131"/>
      <c r="I31" s="42"/>
      <c r="J31" s="131">
        <f>J32</f>
        <v>134</v>
      </c>
      <c r="K31" s="77"/>
      <c r="L31" s="77"/>
    </row>
    <row r="32" spans="1:12" ht="25.5">
      <c r="A32" s="86" t="s">
        <v>104</v>
      </c>
      <c r="B32" s="47">
        <v>650</v>
      </c>
      <c r="C32" s="129">
        <v>1</v>
      </c>
      <c r="D32" s="146">
        <v>11</v>
      </c>
      <c r="E32" s="147">
        <v>4080020210</v>
      </c>
      <c r="F32" s="148"/>
      <c r="G32" s="131">
        <f>G33</f>
        <v>134</v>
      </c>
      <c r="H32" s="131"/>
      <c r="I32" s="42"/>
      <c r="J32" s="131">
        <f>J33</f>
        <v>134</v>
      </c>
      <c r="K32" s="77"/>
      <c r="L32" s="77"/>
    </row>
    <row r="33" spans="1:12" ht="12.75">
      <c r="A33" s="91" t="s">
        <v>61</v>
      </c>
      <c r="B33" s="47">
        <v>650</v>
      </c>
      <c r="C33" s="129">
        <v>1</v>
      </c>
      <c r="D33" s="146">
        <v>11</v>
      </c>
      <c r="E33" s="147">
        <v>4080020210</v>
      </c>
      <c r="F33" s="148">
        <v>800</v>
      </c>
      <c r="G33" s="131">
        <f>G34</f>
        <v>134</v>
      </c>
      <c r="H33" s="131"/>
      <c r="I33" s="42"/>
      <c r="J33" s="131">
        <f>J34</f>
        <v>134</v>
      </c>
      <c r="K33" s="77"/>
      <c r="L33" s="77"/>
    </row>
    <row r="34" spans="1:12" ht="12.75">
      <c r="A34" s="91" t="s">
        <v>63</v>
      </c>
      <c r="B34" s="47">
        <v>650</v>
      </c>
      <c r="C34" s="129">
        <v>1</v>
      </c>
      <c r="D34" s="146">
        <v>11</v>
      </c>
      <c r="E34" s="147">
        <v>4080020210</v>
      </c>
      <c r="F34" s="148">
        <v>870</v>
      </c>
      <c r="G34" s="131">
        <v>134</v>
      </c>
      <c r="H34" s="131"/>
      <c r="I34" s="42"/>
      <c r="J34" s="131">
        <v>134</v>
      </c>
      <c r="K34" s="77"/>
      <c r="L34" s="77"/>
    </row>
    <row r="35" spans="1:12" ht="25.5">
      <c r="A35" s="141" t="s">
        <v>14</v>
      </c>
      <c r="B35" s="47">
        <v>650</v>
      </c>
      <c r="C35" s="142">
        <v>1</v>
      </c>
      <c r="D35" s="143">
        <v>13</v>
      </c>
      <c r="E35" s="145"/>
      <c r="F35" s="145"/>
      <c r="G35" s="133">
        <f>G36</f>
        <v>3698.2</v>
      </c>
      <c r="H35" s="131"/>
      <c r="I35" s="42"/>
      <c r="J35" s="133">
        <f>J36</f>
        <v>5386.2</v>
      </c>
      <c r="K35" s="138"/>
      <c r="L35" s="77"/>
    </row>
    <row r="36" spans="1:12" ht="25.5">
      <c r="A36" s="91" t="s">
        <v>82</v>
      </c>
      <c r="B36" s="47">
        <v>650</v>
      </c>
      <c r="C36" s="129">
        <v>1</v>
      </c>
      <c r="D36" s="146">
        <v>13</v>
      </c>
      <c r="E36" s="148">
        <v>4000000000</v>
      </c>
      <c r="F36" s="148"/>
      <c r="G36" s="131">
        <f>G37+G49+G51</f>
        <v>3698.2</v>
      </c>
      <c r="H36" s="131"/>
      <c r="I36" s="42"/>
      <c r="J36" s="131">
        <f>J37+J49</f>
        <v>5386.2</v>
      </c>
      <c r="K36" s="77"/>
      <c r="L36" s="77"/>
    </row>
    <row r="37" spans="1:12" ht="55.5" customHeight="1">
      <c r="A37" s="98" t="s">
        <v>81</v>
      </c>
      <c r="B37" s="47">
        <v>650</v>
      </c>
      <c r="C37" s="129">
        <v>1</v>
      </c>
      <c r="D37" s="146">
        <v>13</v>
      </c>
      <c r="E37" s="148">
        <v>4010000000</v>
      </c>
      <c r="F37" s="145"/>
      <c r="G37" s="176">
        <f>G38+G46</f>
        <v>1999.7</v>
      </c>
      <c r="H37" s="176"/>
      <c r="I37" s="42"/>
      <c r="J37" s="176">
        <f>J38+J46+J51</f>
        <v>5306.2</v>
      </c>
      <c r="K37" s="77"/>
      <c r="L37" s="77"/>
    </row>
    <row r="38" spans="1:12" ht="12.75">
      <c r="A38" s="98" t="s">
        <v>90</v>
      </c>
      <c r="B38" s="47">
        <v>650</v>
      </c>
      <c r="C38" s="129">
        <v>1</v>
      </c>
      <c r="D38" s="146">
        <v>13</v>
      </c>
      <c r="E38" s="148">
        <v>4010099990</v>
      </c>
      <c r="F38" s="145"/>
      <c r="G38" s="176">
        <f>G41+G43+G39</f>
        <v>1723.7</v>
      </c>
      <c r="H38" s="105"/>
      <c r="I38" s="42"/>
      <c r="J38" s="176">
        <f>J41+J43+J39</f>
        <v>1723.7</v>
      </c>
      <c r="K38" s="77"/>
      <c r="L38" s="77"/>
    </row>
    <row r="39" spans="1:12" ht="36.75" customHeight="1">
      <c r="A39" s="98" t="s">
        <v>59</v>
      </c>
      <c r="B39" s="47">
        <v>650</v>
      </c>
      <c r="C39" s="129">
        <v>1</v>
      </c>
      <c r="D39" s="146">
        <v>13</v>
      </c>
      <c r="E39" s="148">
        <v>4010099990</v>
      </c>
      <c r="F39" s="148">
        <v>100</v>
      </c>
      <c r="G39" s="105">
        <f>G40</f>
        <v>100</v>
      </c>
      <c r="H39" s="105"/>
      <c r="I39" s="42"/>
      <c r="J39" s="105">
        <f>J40</f>
        <v>100</v>
      </c>
      <c r="K39" s="77"/>
      <c r="L39" s="77"/>
    </row>
    <row r="40" spans="1:12" ht="43.5" customHeight="1">
      <c r="A40" s="98" t="s">
        <v>60</v>
      </c>
      <c r="B40" s="47">
        <v>650</v>
      </c>
      <c r="C40" s="129">
        <v>1</v>
      </c>
      <c r="D40" s="146">
        <v>13</v>
      </c>
      <c r="E40" s="148">
        <v>4010099990</v>
      </c>
      <c r="F40" s="148">
        <v>120</v>
      </c>
      <c r="G40" s="105">
        <v>100</v>
      </c>
      <c r="H40" s="105"/>
      <c r="I40" s="42"/>
      <c r="J40" s="105">
        <v>100</v>
      </c>
      <c r="K40" s="77"/>
      <c r="L40" s="77"/>
    </row>
    <row r="41" spans="1:12" ht="38.25">
      <c r="A41" s="98" t="s">
        <v>125</v>
      </c>
      <c r="B41" s="47">
        <v>650</v>
      </c>
      <c r="C41" s="129">
        <v>1</v>
      </c>
      <c r="D41" s="146">
        <v>13</v>
      </c>
      <c r="E41" s="148">
        <v>4010099990</v>
      </c>
      <c r="F41" s="148">
        <v>200</v>
      </c>
      <c r="G41" s="105">
        <f>G42</f>
        <v>1473.7</v>
      </c>
      <c r="H41" s="105"/>
      <c r="I41" s="42"/>
      <c r="J41" s="105">
        <f>J42</f>
        <v>1473.7</v>
      </c>
      <c r="K41" s="77"/>
      <c r="L41" s="77"/>
    </row>
    <row r="42" spans="1:12" ht="39.75" customHeight="1">
      <c r="A42" s="98" t="s">
        <v>103</v>
      </c>
      <c r="B42" s="47">
        <v>650</v>
      </c>
      <c r="C42" s="129">
        <v>1</v>
      </c>
      <c r="D42" s="146">
        <v>13</v>
      </c>
      <c r="E42" s="148">
        <v>4010099990</v>
      </c>
      <c r="F42" s="148">
        <v>240</v>
      </c>
      <c r="G42" s="105">
        <v>1473.7</v>
      </c>
      <c r="H42" s="105"/>
      <c r="I42" s="42"/>
      <c r="J42" s="105">
        <v>1473.7</v>
      </c>
      <c r="K42" s="193"/>
      <c r="L42" s="193"/>
    </row>
    <row r="43" spans="1:12" ht="12.75">
      <c r="A43" s="91" t="s">
        <v>61</v>
      </c>
      <c r="B43" s="47">
        <v>650</v>
      </c>
      <c r="C43" s="129">
        <v>1</v>
      </c>
      <c r="D43" s="146">
        <v>13</v>
      </c>
      <c r="E43" s="148">
        <v>4010099990</v>
      </c>
      <c r="F43" s="105">
        <v>800</v>
      </c>
      <c r="G43" s="176">
        <f>G45+G44</f>
        <v>150</v>
      </c>
      <c r="H43" s="131"/>
      <c r="I43" s="42"/>
      <c r="J43" s="176">
        <f>J45+J44</f>
        <v>150</v>
      </c>
      <c r="K43" s="77"/>
      <c r="L43" s="77"/>
    </row>
    <row r="44" spans="1:12" ht="12.75">
      <c r="A44" s="91" t="s">
        <v>168</v>
      </c>
      <c r="B44" s="47">
        <v>650</v>
      </c>
      <c r="C44" s="129">
        <v>1</v>
      </c>
      <c r="D44" s="146">
        <v>13</v>
      </c>
      <c r="E44" s="148">
        <v>4010099990</v>
      </c>
      <c r="F44" s="105">
        <v>830</v>
      </c>
      <c r="G44" s="192">
        <v>100</v>
      </c>
      <c r="H44" s="131"/>
      <c r="I44" s="42"/>
      <c r="J44" s="192">
        <v>100</v>
      </c>
      <c r="K44" s="77"/>
      <c r="L44" s="77"/>
    </row>
    <row r="45" spans="1:12" ht="34.5" customHeight="1">
      <c r="A45" s="91" t="s">
        <v>62</v>
      </c>
      <c r="B45" s="47">
        <v>650</v>
      </c>
      <c r="C45" s="129">
        <v>1</v>
      </c>
      <c r="D45" s="146">
        <v>13</v>
      </c>
      <c r="E45" s="148">
        <v>4010099990</v>
      </c>
      <c r="F45" s="148">
        <v>850</v>
      </c>
      <c r="G45" s="131">
        <v>50</v>
      </c>
      <c r="H45" s="131"/>
      <c r="I45" s="42"/>
      <c r="J45" s="131">
        <v>50</v>
      </c>
      <c r="K45" s="77"/>
      <c r="L45" s="77"/>
    </row>
    <row r="46" spans="1:12" ht="39" customHeight="1">
      <c r="A46" s="98" t="s">
        <v>141</v>
      </c>
      <c r="B46" s="47">
        <v>650</v>
      </c>
      <c r="C46" s="129">
        <v>1</v>
      </c>
      <c r="D46" s="146">
        <v>13</v>
      </c>
      <c r="E46" s="148">
        <v>4010089181</v>
      </c>
      <c r="F46" s="145"/>
      <c r="G46" s="131">
        <f>G47</f>
        <v>276</v>
      </c>
      <c r="H46" s="131"/>
      <c r="I46" s="42"/>
      <c r="J46" s="131">
        <f>J47</f>
        <v>276</v>
      </c>
      <c r="K46" s="77"/>
      <c r="L46" s="77"/>
    </row>
    <row r="47" spans="1:12" ht="40.5" customHeight="1">
      <c r="A47" s="98" t="s">
        <v>125</v>
      </c>
      <c r="B47" s="47">
        <v>650</v>
      </c>
      <c r="C47" s="129">
        <v>1</v>
      </c>
      <c r="D47" s="146">
        <v>13</v>
      </c>
      <c r="E47" s="148">
        <v>4010089181</v>
      </c>
      <c r="F47" s="148">
        <v>200</v>
      </c>
      <c r="G47" s="131">
        <f>G48</f>
        <v>276</v>
      </c>
      <c r="H47" s="131"/>
      <c r="I47" s="42"/>
      <c r="J47" s="131">
        <f>J48</f>
        <v>276</v>
      </c>
      <c r="K47" s="77"/>
      <c r="L47" s="77"/>
    </row>
    <row r="48" spans="1:12" ht="12.75" customHeight="1">
      <c r="A48" s="98" t="s">
        <v>103</v>
      </c>
      <c r="B48" s="47">
        <v>650</v>
      </c>
      <c r="C48" s="129">
        <v>1</v>
      </c>
      <c r="D48" s="146">
        <v>13</v>
      </c>
      <c r="E48" s="148">
        <v>4010089181</v>
      </c>
      <c r="F48" s="148">
        <v>240</v>
      </c>
      <c r="G48" s="131">
        <v>276</v>
      </c>
      <c r="H48" s="131"/>
      <c r="I48" s="42"/>
      <c r="J48" s="131">
        <v>276</v>
      </c>
      <c r="K48" s="77"/>
      <c r="L48" s="77"/>
    </row>
    <row r="49" spans="1:12" ht="18" customHeight="1">
      <c r="A49" s="91" t="s">
        <v>170</v>
      </c>
      <c r="B49" s="47">
        <v>650</v>
      </c>
      <c r="C49" s="129">
        <v>1</v>
      </c>
      <c r="D49" s="146">
        <v>13</v>
      </c>
      <c r="E49" s="148">
        <v>4110089020</v>
      </c>
      <c r="F49" s="148">
        <v>500</v>
      </c>
      <c r="G49" s="131">
        <f>G50</f>
        <v>80</v>
      </c>
      <c r="H49" s="131"/>
      <c r="I49" s="42"/>
      <c r="J49" s="131">
        <f>J50</f>
        <v>80</v>
      </c>
      <c r="K49" s="77"/>
      <c r="L49" s="77"/>
    </row>
    <row r="50" spans="1:12" ht="24" customHeight="1">
      <c r="A50" s="91" t="s">
        <v>217</v>
      </c>
      <c r="B50" s="47">
        <v>650</v>
      </c>
      <c r="C50" s="129">
        <v>1</v>
      </c>
      <c r="D50" s="146">
        <v>13</v>
      </c>
      <c r="E50" s="148">
        <v>4110089020</v>
      </c>
      <c r="F50" s="148">
        <v>540</v>
      </c>
      <c r="G50" s="131">
        <v>80</v>
      </c>
      <c r="H50" s="131"/>
      <c r="I50" s="42"/>
      <c r="J50" s="131">
        <v>80</v>
      </c>
      <c r="K50" s="193"/>
      <c r="L50" s="77"/>
    </row>
    <row r="51" spans="1:12" ht="21.75" customHeight="1">
      <c r="A51" s="98" t="s">
        <v>194</v>
      </c>
      <c r="B51" s="47">
        <v>650</v>
      </c>
      <c r="C51" s="129">
        <v>1</v>
      </c>
      <c r="D51" s="146">
        <v>13</v>
      </c>
      <c r="E51" s="148">
        <v>4080099990</v>
      </c>
      <c r="F51" s="148"/>
      <c r="G51" s="131">
        <v>1618.5</v>
      </c>
      <c r="H51" s="131"/>
      <c r="I51" s="103"/>
      <c r="J51" s="131">
        <v>3306.5</v>
      </c>
      <c r="K51" s="213"/>
      <c r="L51" s="77"/>
    </row>
    <row r="52" spans="1:12" ht="18" customHeight="1">
      <c r="A52" s="98" t="s">
        <v>195</v>
      </c>
      <c r="B52" s="47">
        <v>650</v>
      </c>
      <c r="C52" s="129">
        <v>1</v>
      </c>
      <c r="D52" s="146">
        <v>13</v>
      </c>
      <c r="E52" s="148">
        <v>4080099990</v>
      </c>
      <c r="F52" s="148">
        <v>800</v>
      </c>
      <c r="G52" s="131">
        <v>1618.5</v>
      </c>
      <c r="H52" s="131"/>
      <c r="I52" s="103"/>
      <c r="J52" s="131">
        <v>3306.5</v>
      </c>
      <c r="K52" s="213"/>
      <c r="L52" s="77"/>
    </row>
    <row r="53" spans="1:12" ht="19.5" customHeight="1">
      <c r="A53" s="98" t="s">
        <v>63</v>
      </c>
      <c r="B53" s="47">
        <v>650</v>
      </c>
      <c r="C53" s="129">
        <v>1</v>
      </c>
      <c r="D53" s="146">
        <v>13</v>
      </c>
      <c r="E53" s="148">
        <v>4080099990</v>
      </c>
      <c r="F53" s="148">
        <v>870</v>
      </c>
      <c r="G53" s="131">
        <v>1618.5</v>
      </c>
      <c r="H53" s="131"/>
      <c r="I53" s="103"/>
      <c r="J53" s="131">
        <v>3306.5</v>
      </c>
      <c r="K53" s="213"/>
      <c r="L53" s="77"/>
    </row>
    <row r="54" spans="1:12" ht="12.75">
      <c r="A54" s="141" t="s">
        <v>49</v>
      </c>
      <c r="B54" s="47">
        <v>650</v>
      </c>
      <c r="C54" s="142">
        <v>2</v>
      </c>
      <c r="D54" s="143"/>
      <c r="E54" s="144"/>
      <c r="F54" s="145"/>
      <c r="G54" s="133">
        <f aca="true" t="shared" si="0" ref="G54:L57">G55</f>
        <v>510.5</v>
      </c>
      <c r="H54" s="133">
        <f t="shared" si="0"/>
        <v>510.5</v>
      </c>
      <c r="I54" s="133">
        <f t="shared" si="0"/>
        <v>510.5</v>
      </c>
      <c r="J54" s="133">
        <f t="shared" si="0"/>
        <v>528.4</v>
      </c>
      <c r="K54" s="133">
        <f t="shared" si="0"/>
        <v>528.4</v>
      </c>
      <c r="L54" s="133">
        <f t="shared" si="0"/>
        <v>528.4</v>
      </c>
    </row>
    <row r="55" spans="1:12" ht="25.5">
      <c r="A55" s="91" t="s">
        <v>111</v>
      </c>
      <c r="B55" s="47">
        <v>650</v>
      </c>
      <c r="C55" s="129">
        <v>2</v>
      </c>
      <c r="D55" s="146">
        <v>3</v>
      </c>
      <c r="E55" s="175"/>
      <c r="F55" s="148"/>
      <c r="G55" s="131">
        <f t="shared" si="0"/>
        <v>510.5</v>
      </c>
      <c r="H55" s="131">
        <f t="shared" si="0"/>
        <v>510.5</v>
      </c>
      <c r="I55" s="131">
        <f t="shared" si="0"/>
        <v>510.5</v>
      </c>
      <c r="J55" s="131">
        <f t="shared" si="0"/>
        <v>528.4</v>
      </c>
      <c r="K55" s="131">
        <f t="shared" si="0"/>
        <v>528.4</v>
      </c>
      <c r="L55" s="131">
        <f t="shared" si="0"/>
        <v>528.4</v>
      </c>
    </row>
    <row r="56" spans="1:12" ht="23.25" customHeight="1">
      <c r="A56" s="100" t="s">
        <v>83</v>
      </c>
      <c r="B56" s="47">
        <v>650</v>
      </c>
      <c r="C56" s="129">
        <v>2</v>
      </c>
      <c r="D56" s="146">
        <v>3</v>
      </c>
      <c r="E56" s="147">
        <v>4000000000</v>
      </c>
      <c r="F56" s="148"/>
      <c r="G56" s="131">
        <f t="shared" si="0"/>
        <v>510.5</v>
      </c>
      <c r="H56" s="131">
        <f t="shared" si="0"/>
        <v>510.5</v>
      </c>
      <c r="I56" s="131">
        <f t="shared" si="0"/>
        <v>510.5</v>
      </c>
      <c r="J56" s="131">
        <f t="shared" si="0"/>
        <v>528.4</v>
      </c>
      <c r="K56" s="131">
        <f t="shared" si="0"/>
        <v>528.4</v>
      </c>
      <c r="L56" s="131">
        <f t="shared" si="0"/>
        <v>528.4</v>
      </c>
    </row>
    <row r="57" spans="1:12" ht="51">
      <c r="A57" s="91" t="s">
        <v>81</v>
      </c>
      <c r="B57" s="47">
        <v>650</v>
      </c>
      <c r="C57" s="129">
        <v>2</v>
      </c>
      <c r="D57" s="146">
        <v>3</v>
      </c>
      <c r="E57" s="147">
        <v>4010000000</v>
      </c>
      <c r="F57" s="148"/>
      <c r="G57" s="131">
        <f t="shared" si="0"/>
        <v>510.5</v>
      </c>
      <c r="H57" s="131">
        <f t="shared" si="0"/>
        <v>510.5</v>
      </c>
      <c r="I57" s="131">
        <f t="shared" si="0"/>
        <v>510.5</v>
      </c>
      <c r="J57" s="131">
        <f t="shared" si="0"/>
        <v>528.4</v>
      </c>
      <c r="K57" s="131">
        <f t="shared" si="0"/>
        <v>528.4</v>
      </c>
      <c r="L57" s="131">
        <f t="shared" si="0"/>
        <v>528.4</v>
      </c>
    </row>
    <row r="58" spans="1:12" ht="61.5" customHeight="1">
      <c r="A58" s="104" t="s">
        <v>210</v>
      </c>
      <c r="B58" s="47">
        <v>650</v>
      </c>
      <c r="C58" s="129">
        <v>2</v>
      </c>
      <c r="D58" s="146">
        <v>3</v>
      </c>
      <c r="E58" s="147">
        <v>4010051180</v>
      </c>
      <c r="F58" s="148"/>
      <c r="G58" s="131">
        <f aca="true" t="shared" si="1" ref="G58:L58">G59+G61</f>
        <v>510.5</v>
      </c>
      <c r="H58" s="131">
        <f t="shared" si="1"/>
        <v>510.5</v>
      </c>
      <c r="I58" s="131">
        <f t="shared" si="1"/>
        <v>510.5</v>
      </c>
      <c r="J58" s="131">
        <f t="shared" si="1"/>
        <v>528.4</v>
      </c>
      <c r="K58" s="131">
        <f t="shared" si="1"/>
        <v>528.4</v>
      </c>
      <c r="L58" s="131">
        <f t="shared" si="1"/>
        <v>528.4</v>
      </c>
    </row>
    <row r="59" spans="1:12" ht="90.75" customHeight="1">
      <c r="A59" s="91" t="s">
        <v>59</v>
      </c>
      <c r="B59" s="47">
        <v>650</v>
      </c>
      <c r="C59" s="129">
        <v>2</v>
      </c>
      <c r="D59" s="146">
        <v>3</v>
      </c>
      <c r="E59" s="147">
        <v>4010051180</v>
      </c>
      <c r="F59" s="148">
        <v>100</v>
      </c>
      <c r="G59" s="131">
        <f aca="true" t="shared" si="2" ref="G59:L59">G60</f>
        <v>460.5</v>
      </c>
      <c r="H59" s="131">
        <f t="shared" si="2"/>
        <v>460.5</v>
      </c>
      <c r="I59" s="131">
        <f t="shared" si="2"/>
        <v>460.5</v>
      </c>
      <c r="J59" s="131">
        <f t="shared" si="2"/>
        <v>478.4</v>
      </c>
      <c r="K59" s="131">
        <f t="shared" si="2"/>
        <v>478.4</v>
      </c>
      <c r="L59" s="131">
        <f t="shared" si="2"/>
        <v>478.4</v>
      </c>
    </row>
    <row r="60" spans="1:12" ht="38.25">
      <c r="A60" s="91" t="s">
        <v>60</v>
      </c>
      <c r="B60" s="47">
        <v>650</v>
      </c>
      <c r="C60" s="129">
        <v>2</v>
      </c>
      <c r="D60" s="146">
        <v>3</v>
      </c>
      <c r="E60" s="147">
        <v>4010051180</v>
      </c>
      <c r="F60" s="148">
        <v>120</v>
      </c>
      <c r="G60" s="131">
        <v>460.5</v>
      </c>
      <c r="H60" s="131">
        <v>460.5</v>
      </c>
      <c r="I60" s="131">
        <v>460.5</v>
      </c>
      <c r="J60" s="131">
        <v>478.4</v>
      </c>
      <c r="K60" s="131">
        <v>478.4</v>
      </c>
      <c r="L60" s="131">
        <v>478.4</v>
      </c>
    </row>
    <row r="61" spans="1:12" ht="43.5" customHeight="1">
      <c r="A61" s="91" t="s">
        <v>125</v>
      </c>
      <c r="B61" s="47">
        <v>650</v>
      </c>
      <c r="C61" s="129">
        <v>2</v>
      </c>
      <c r="D61" s="146">
        <v>3</v>
      </c>
      <c r="E61" s="147">
        <v>4010051180</v>
      </c>
      <c r="F61" s="148">
        <v>200</v>
      </c>
      <c r="G61" s="131">
        <v>50</v>
      </c>
      <c r="H61" s="131">
        <v>50</v>
      </c>
      <c r="I61" s="131">
        <v>50</v>
      </c>
      <c r="J61" s="131">
        <v>50</v>
      </c>
      <c r="K61" s="131">
        <v>50</v>
      </c>
      <c r="L61" s="131">
        <v>50</v>
      </c>
    </row>
    <row r="62" spans="1:12" ht="38.25" customHeight="1">
      <c r="A62" s="91" t="s">
        <v>103</v>
      </c>
      <c r="B62" s="47">
        <v>650</v>
      </c>
      <c r="C62" s="129">
        <v>2</v>
      </c>
      <c r="D62" s="146">
        <v>3</v>
      </c>
      <c r="E62" s="147">
        <v>4010051180</v>
      </c>
      <c r="F62" s="148">
        <v>240</v>
      </c>
      <c r="G62" s="131">
        <v>50</v>
      </c>
      <c r="H62" s="131">
        <v>50</v>
      </c>
      <c r="I62" s="131">
        <v>50</v>
      </c>
      <c r="J62" s="131">
        <v>50</v>
      </c>
      <c r="K62" s="131">
        <v>50</v>
      </c>
      <c r="L62" s="131">
        <v>50</v>
      </c>
    </row>
    <row r="63" spans="1:12" ht="25.5" customHeight="1">
      <c r="A63" s="141" t="s">
        <v>57</v>
      </c>
      <c r="B63" s="47">
        <v>650</v>
      </c>
      <c r="C63" s="142">
        <v>3</v>
      </c>
      <c r="D63" s="143"/>
      <c r="E63" s="145"/>
      <c r="F63" s="145"/>
      <c r="G63" s="133">
        <f>G64+G75+G84+G80</f>
        <v>903.4</v>
      </c>
      <c r="H63" s="133">
        <f>H64+H84</f>
        <v>378.3</v>
      </c>
      <c r="I63" s="133">
        <f>I64</f>
        <v>319.8</v>
      </c>
      <c r="J63" s="133">
        <f>J64+J75+J84+J80</f>
        <v>903.4</v>
      </c>
      <c r="K63" s="133">
        <f>K64+K84</f>
        <v>378.3</v>
      </c>
      <c r="L63" s="133">
        <f>L64</f>
        <v>319.8</v>
      </c>
    </row>
    <row r="64" spans="1:12" ht="21.75" customHeight="1">
      <c r="A64" s="163" t="s">
        <v>67</v>
      </c>
      <c r="B64" s="47">
        <v>650</v>
      </c>
      <c r="C64" s="164">
        <v>3</v>
      </c>
      <c r="D64" s="165">
        <v>4</v>
      </c>
      <c r="E64" s="172"/>
      <c r="F64" s="166"/>
      <c r="G64" s="167">
        <f>G65</f>
        <v>319.8</v>
      </c>
      <c r="H64" s="167">
        <f>H65</f>
        <v>319.8</v>
      </c>
      <c r="I64" s="167">
        <f>I65</f>
        <v>319.8</v>
      </c>
      <c r="J64" s="167">
        <f>J65</f>
        <v>319.8</v>
      </c>
      <c r="K64" s="167">
        <f>K65</f>
        <v>319.8</v>
      </c>
      <c r="L64" s="167">
        <f>L65</f>
        <v>319.8</v>
      </c>
    </row>
    <row r="65" spans="1:12" ht="24" customHeight="1">
      <c r="A65" s="98" t="s">
        <v>82</v>
      </c>
      <c r="B65" s="47">
        <v>650</v>
      </c>
      <c r="C65" s="129">
        <v>3</v>
      </c>
      <c r="D65" s="146">
        <v>4</v>
      </c>
      <c r="E65" s="113" t="s">
        <v>142</v>
      </c>
      <c r="F65" s="145"/>
      <c r="G65" s="131">
        <f>G66</f>
        <v>319.8</v>
      </c>
      <c r="H65" s="131">
        <f>H66</f>
        <v>319.8</v>
      </c>
      <c r="I65" s="131">
        <f>I66</f>
        <v>319.8</v>
      </c>
      <c r="J65" s="131">
        <f>J66</f>
        <v>319.8</v>
      </c>
      <c r="K65" s="131">
        <f>K66</f>
        <v>319.8</v>
      </c>
      <c r="L65" s="131">
        <f>L66</f>
        <v>319.8</v>
      </c>
    </row>
    <row r="66" spans="1:12" ht="51" customHeight="1">
      <c r="A66" s="91" t="s">
        <v>81</v>
      </c>
      <c r="B66" s="47">
        <v>650</v>
      </c>
      <c r="C66" s="129">
        <v>3</v>
      </c>
      <c r="D66" s="146">
        <v>4</v>
      </c>
      <c r="E66" s="113" t="s">
        <v>163</v>
      </c>
      <c r="F66" s="145"/>
      <c r="G66" s="131">
        <f aca="true" t="shared" si="3" ref="G66:L66">G67+G73</f>
        <v>319.8</v>
      </c>
      <c r="H66" s="131">
        <f t="shared" si="3"/>
        <v>319.8</v>
      </c>
      <c r="I66" s="131">
        <f t="shared" si="3"/>
        <v>319.8</v>
      </c>
      <c r="J66" s="131">
        <f t="shared" si="3"/>
        <v>319.8</v>
      </c>
      <c r="K66" s="131">
        <f t="shared" si="3"/>
        <v>319.8</v>
      </c>
      <c r="L66" s="131">
        <f t="shared" si="3"/>
        <v>319.8</v>
      </c>
    </row>
    <row r="67" spans="1:12" ht="51">
      <c r="A67" s="125" t="s">
        <v>211</v>
      </c>
      <c r="B67" s="47">
        <v>650</v>
      </c>
      <c r="C67" s="168">
        <v>3</v>
      </c>
      <c r="D67" s="169">
        <v>4</v>
      </c>
      <c r="E67" s="113" t="s">
        <v>164</v>
      </c>
      <c r="F67" s="173"/>
      <c r="G67" s="171">
        <f aca="true" t="shared" si="4" ref="G67:L67">G68+G70</f>
        <v>244.6</v>
      </c>
      <c r="H67" s="171">
        <f t="shared" si="4"/>
        <v>244.6</v>
      </c>
      <c r="I67" s="171">
        <f t="shared" si="4"/>
        <v>244.6</v>
      </c>
      <c r="J67" s="171">
        <f t="shared" si="4"/>
        <v>244.6</v>
      </c>
      <c r="K67" s="171">
        <f t="shared" si="4"/>
        <v>244.6</v>
      </c>
      <c r="L67" s="171">
        <f t="shared" si="4"/>
        <v>244.6</v>
      </c>
    </row>
    <row r="68" spans="1:12" ht="102">
      <c r="A68" s="125" t="s">
        <v>59</v>
      </c>
      <c r="B68" s="47">
        <v>650</v>
      </c>
      <c r="C68" s="129">
        <v>3</v>
      </c>
      <c r="D68" s="146">
        <v>4</v>
      </c>
      <c r="E68" s="113" t="s">
        <v>164</v>
      </c>
      <c r="F68" s="148">
        <v>100</v>
      </c>
      <c r="G68" s="131">
        <f aca="true" t="shared" si="5" ref="G68:L68">G69</f>
        <v>224.6</v>
      </c>
      <c r="H68" s="131">
        <f t="shared" si="5"/>
        <v>224.6</v>
      </c>
      <c r="I68" s="131">
        <f t="shared" si="5"/>
        <v>224.6</v>
      </c>
      <c r="J68" s="131">
        <f t="shared" si="5"/>
        <v>224.6</v>
      </c>
      <c r="K68" s="131">
        <f t="shared" si="5"/>
        <v>224.6</v>
      </c>
      <c r="L68" s="131">
        <f t="shared" si="5"/>
        <v>224.6</v>
      </c>
    </row>
    <row r="69" spans="1:12" ht="41.25" customHeight="1">
      <c r="A69" s="125" t="s">
        <v>60</v>
      </c>
      <c r="B69" s="47">
        <v>650</v>
      </c>
      <c r="C69" s="129">
        <v>3</v>
      </c>
      <c r="D69" s="146">
        <v>4</v>
      </c>
      <c r="E69" s="113" t="s">
        <v>164</v>
      </c>
      <c r="F69" s="148">
        <v>120</v>
      </c>
      <c r="G69" s="131">
        <v>224.6</v>
      </c>
      <c r="H69" s="131">
        <v>224.6</v>
      </c>
      <c r="I69" s="131">
        <v>224.6</v>
      </c>
      <c r="J69" s="131">
        <v>224.6</v>
      </c>
      <c r="K69" s="131">
        <v>224.6</v>
      </c>
      <c r="L69" s="131">
        <v>224.6</v>
      </c>
    </row>
    <row r="70" spans="1:12" ht="35.25" customHeight="1">
      <c r="A70" s="91" t="s">
        <v>125</v>
      </c>
      <c r="B70" s="47">
        <v>650</v>
      </c>
      <c r="C70" s="129">
        <v>3</v>
      </c>
      <c r="D70" s="146">
        <v>4</v>
      </c>
      <c r="E70" s="113" t="s">
        <v>164</v>
      </c>
      <c r="F70" s="148">
        <v>200</v>
      </c>
      <c r="G70" s="131">
        <v>20</v>
      </c>
      <c r="H70" s="131">
        <v>20</v>
      </c>
      <c r="I70" s="131">
        <v>20</v>
      </c>
      <c r="J70" s="131">
        <v>20</v>
      </c>
      <c r="K70" s="131">
        <v>20</v>
      </c>
      <c r="L70" s="131">
        <v>20</v>
      </c>
    </row>
    <row r="71" spans="1:12" ht="39" customHeight="1">
      <c r="A71" s="91" t="s">
        <v>103</v>
      </c>
      <c r="B71" s="47">
        <v>650</v>
      </c>
      <c r="C71" s="129">
        <v>3</v>
      </c>
      <c r="D71" s="146">
        <v>4</v>
      </c>
      <c r="E71" s="113" t="s">
        <v>164</v>
      </c>
      <c r="F71" s="148">
        <v>240</v>
      </c>
      <c r="G71" s="131">
        <v>20</v>
      </c>
      <c r="H71" s="131">
        <v>20</v>
      </c>
      <c r="I71" s="131">
        <v>20</v>
      </c>
      <c r="J71" s="131">
        <v>20</v>
      </c>
      <c r="K71" s="131">
        <v>20</v>
      </c>
      <c r="L71" s="131">
        <v>20</v>
      </c>
    </row>
    <row r="72" spans="1:12" ht="83.25" customHeight="1">
      <c r="A72" s="125" t="s">
        <v>214</v>
      </c>
      <c r="B72" s="47">
        <v>650</v>
      </c>
      <c r="C72" s="129">
        <v>3</v>
      </c>
      <c r="D72" s="146">
        <v>4</v>
      </c>
      <c r="E72" s="124" t="s">
        <v>165</v>
      </c>
      <c r="F72" s="148"/>
      <c r="G72" s="131">
        <f aca="true" t="shared" si="6" ref="G72:L73">G73</f>
        <v>75.2</v>
      </c>
      <c r="H72" s="131">
        <f t="shared" si="6"/>
        <v>75.2</v>
      </c>
      <c r="I72" s="131">
        <f t="shared" si="6"/>
        <v>75.2</v>
      </c>
      <c r="J72" s="131">
        <f t="shared" si="6"/>
        <v>75.2</v>
      </c>
      <c r="K72" s="131">
        <f t="shared" si="6"/>
        <v>75.2</v>
      </c>
      <c r="L72" s="131">
        <f t="shared" si="6"/>
        <v>75.2</v>
      </c>
    </row>
    <row r="73" spans="1:12" ht="38.25" customHeight="1">
      <c r="A73" s="125" t="s">
        <v>59</v>
      </c>
      <c r="B73" s="47">
        <v>650</v>
      </c>
      <c r="C73" s="129">
        <v>3</v>
      </c>
      <c r="D73" s="146">
        <v>4</v>
      </c>
      <c r="E73" s="124" t="s">
        <v>165</v>
      </c>
      <c r="F73" s="148">
        <v>100</v>
      </c>
      <c r="G73" s="131">
        <f t="shared" si="6"/>
        <v>75.2</v>
      </c>
      <c r="H73" s="131">
        <f t="shared" si="6"/>
        <v>75.2</v>
      </c>
      <c r="I73" s="131">
        <f t="shared" si="6"/>
        <v>75.2</v>
      </c>
      <c r="J73" s="131">
        <f t="shared" si="6"/>
        <v>75.2</v>
      </c>
      <c r="K73" s="131">
        <f t="shared" si="6"/>
        <v>75.2</v>
      </c>
      <c r="L73" s="131">
        <f t="shared" si="6"/>
        <v>75.2</v>
      </c>
    </row>
    <row r="74" spans="1:12" ht="36.75" customHeight="1">
      <c r="A74" s="125" t="s">
        <v>60</v>
      </c>
      <c r="B74" s="47">
        <v>650</v>
      </c>
      <c r="C74" s="129">
        <v>3</v>
      </c>
      <c r="D74" s="146">
        <v>4</v>
      </c>
      <c r="E74" s="124" t="s">
        <v>165</v>
      </c>
      <c r="F74" s="148">
        <v>120</v>
      </c>
      <c r="G74" s="131">
        <v>75.2</v>
      </c>
      <c r="H74" s="131">
        <v>75.2</v>
      </c>
      <c r="I74" s="131">
        <v>75.2</v>
      </c>
      <c r="J74" s="131">
        <v>75.2</v>
      </c>
      <c r="K74" s="131">
        <v>75.2</v>
      </c>
      <c r="L74" s="131">
        <v>75.2</v>
      </c>
    </row>
    <row r="75" spans="1:12" ht="19.5" customHeight="1">
      <c r="A75" s="141" t="s">
        <v>171</v>
      </c>
      <c r="B75" s="47">
        <v>650</v>
      </c>
      <c r="C75" s="142">
        <v>3</v>
      </c>
      <c r="D75" s="143">
        <v>9</v>
      </c>
      <c r="E75" s="145"/>
      <c r="F75" s="145"/>
      <c r="G75" s="133">
        <f>G76</f>
        <v>243.1</v>
      </c>
      <c r="H75" s="131"/>
      <c r="I75" s="55"/>
      <c r="J75" s="133">
        <f>J76</f>
        <v>243.1</v>
      </c>
      <c r="K75" s="131"/>
      <c r="L75" s="77"/>
    </row>
    <row r="76" spans="1:12" ht="26.25" customHeight="1">
      <c r="A76" s="91" t="s">
        <v>82</v>
      </c>
      <c r="B76" s="47">
        <v>650</v>
      </c>
      <c r="C76" s="129">
        <v>3</v>
      </c>
      <c r="D76" s="146">
        <v>9</v>
      </c>
      <c r="E76" s="148">
        <v>4000000000</v>
      </c>
      <c r="F76" s="145"/>
      <c r="G76" s="131">
        <f>G77</f>
        <v>243.1</v>
      </c>
      <c r="H76" s="131"/>
      <c r="I76" s="55"/>
      <c r="J76" s="131">
        <f>J77</f>
        <v>243.1</v>
      </c>
      <c r="K76" s="131"/>
      <c r="L76" s="77"/>
    </row>
    <row r="77" spans="1:12" ht="60.75" customHeight="1">
      <c r="A77" s="91" t="s">
        <v>145</v>
      </c>
      <c r="B77" s="47">
        <v>650</v>
      </c>
      <c r="C77" s="129">
        <v>3</v>
      </c>
      <c r="D77" s="146">
        <v>9</v>
      </c>
      <c r="E77" s="148">
        <v>4020089141</v>
      </c>
      <c r="F77" s="145"/>
      <c r="G77" s="131">
        <f>G78</f>
        <v>243.1</v>
      </c>
      <c r="H77" s="131"/>
      <c r="I77" s="55"/>
      <c r="J77" s="131">
        <f>J78</f>
        <v>243.1</v>
      </c>
      <c r="K77" s="131"/>
      <c r="L77" s="77"/>
    </row>
    <row r="78" spans="1:12" ht="42.75" customHeight="1">
      <c r="A78" s="91" t="s">
        <v>125</v>
      </c>
      <c r="B78" s="47">
        <v>650</v>
      </c>
      <c r="C78" s="164">
        <v>3</v>
      </c>
      <c r="D78" s="165">
        <v>9</v>
      </c>
      <c r="E78" s="148">
        <v>4020089141</v>
      </c>
      <c r="F78" s="166">
        <v>200</v>
      </c>
      <c r="G78" s="167">
        <f>G79</f>
        <v>243.1</v>
      </c>
      <c r="H78" s="131"/>
      <c r="I78" s="55"/>
      <c r="J78" s="167">
        <f>J79</f>
        <v>243.1</v>
      </c>
      <c r="K78" s="131"/>
      <c r="L78" s="77"/>
    </row>
    <row r="79" spans="1:12" ht="37.5" customHeight="1">
      <c r="A79" s="91" t="s">
        <v>103</v>
      </c>
      <c r="B79" s="47">
        <v>650</v>
      </c>
      <c r="C79" s="129">
        <v>3</v>
      </c>
      <c r="D79" s="146">
        <v>9</v>
      </c>
      <c r="E79" s="148">
        <v>4020089141</v>
      </c>
      <c r="F79" s="148">
        <v>240</v>
      </c>
      <c r="G79" s="131">
        <v>243.1</v>
      </c>
      <c r="H79" s="133"/>
      <c r="I79" s="55"/>
      <c r="J79" s="131">
        <v>243.1</v>
      </c>
      <c r="K79" s="55"/>
      <c r="L79" s="77"/>
    </row>
    <row r="80" spans="1:12" ht="75" customHeight="1">
      <c r="A80" s="208" t="s">
        <v>172</v>
      </c>
      <c r="B80" s="47">
        <v>650</v>
      </c>
      <c r="C80" s="142">
        <v>3</v>
      </c>
      <c r="D80" s="143">
        <v>10</v>
      </c>
      <c r="E80" s="145"/>
      <c r="F80" s="145"/>
      <c r="G80" s="133">
        <f>G81</f>
        <v>282</v>
      </c>
      <c r="H80" s="131"/>
      <c r="I80" s="54"/>
      <c r="J80" s="133">
        <f>J81</f>
        <v>282</v>
      </c>
      <c r="K80" s="54"/>
      <c r="L80" s="54"/>
    </row>
    <row r="81" spans="1:12" ht="15.75" customHeight="1">
      <c r="A81" s="100" t="s">
        <v>90</v>
      </c>
      <c r="B81" s="47">
        <v>650</v>
      </c>
      <c r="C81" s="168">
        <v>3</v>
      </c>
      <c r="D81" s="169">
        <v>10</v>
      </c>
      <c r="E81" s="148">
        <v>4020099990</v>
      </c>
      <c r="F81" s="170"/>
      <c r="G81" s="171">
        <f>G82</f>
        <v>282</v>
      </c>
      <c r="H81" s="131"/>
      <c r="I81" s="55"/>
      <c r="J81" s="171">
        <f>J82</f>
        <v>282</v>
      </c>
      <c r="K81" s="55"/>
      <c r="L81" s="55"/>
    </row>
    <row r="82" spans="1:12" ht="43.5" customHeight="1">
      <c r="A82" s="100" t="s">
        <v>125</v>
      </c>
      <c r="B82" s="47">
        <v>650</v>
      </c>
      <c r="C82" s="168">
        <v>3</v>
      </c>
      <c r="D82" s="169">
        <v>10</v>
      </c>
      <c r="E82" s="148">
        <v>4020099990</v>
      </c>
      <c r="F82" s="170">
        <v>200</v>
      </c>
      <c r="G82" s="171">
        <f>G83</f>
        <v>282</v>
      </c>
      <c r="H82" s="131"/>
      <c r="I82" s="55"/>
      <c r="J82" s="171">
        <f>J83</f>
        <v>282</v>
      </c>
      <c r="K82" s="55"/>
      <c r="L82" s="55"/>
    </row>
    <row r="83" spans="1:12" ht="36" customHeight="1">
      <c r="A83" s="91" t="s">
        <v>103</v>
      </c>
      <c r="B83" s="47">
        <v>650</v>
      </c>
      <c r="C83" s="168">
        <v>3</v>
      </c>
      <c r="D83" s="169">
        <v>10</v>
      </c>
      <c r="E83" s="148">
        <v>4020099990</v>
      </c>
      <c r="F83" s="170">
        <v>240</v>
      </c>
      <c r="G83" s="171">
        <v>282</v>
      </c>
      <c r="H83" s="131"/>
      <c r="I83" s="55"/>
      <c r="J83" s="171">
        <v>282</v>
      </c>
      <c r="K83" s="55"/>
      <c r="L83" s="55"/>
    </row>
    <row r="84" spans="1:12" ht="38.25">
      <c r="A84" s="194" t="s">
        <v>102</v>
      </c>
      <c r="B84" s="47">
        <v>650</v>
      </c>
      <c r="C84" s="142">
        <v>3</v>
      </c>
      <c r="D84" s="143">
        <v>14</v>
      </c>
      <c r="E84" s="145"/>
      <c r="F84" s="145"/>
      <c r="G84" s="133">
        <f>G85</f>
        <v>58.5</v>
      </c>
      <c r="H84" s="133">
        <f>H85</f>
        <v>58.5</v>
      </c>
      <c r="I84" s="55"/>
      <c r="J84" s="133">
        <f>J85</f>
        <v>58.5</v>
      </c>
      <c r="K84" s="133">
        <f>K85</f>
        <v>58.5</v>
      </c>
      <c r="L84" s="55"/>
    </row>
    <row r="85" spans="1:12" ht="69.75" customHeight="1">
      <c r="A85" s="178" t="s">
        <v>203</v>
      </c>
      <c r="B85" s="47">
        <v>650</v>
      </c>
      <c r="C85" s="179">
        <v>3</v>
      </c>
      <c r="D85" s="179">
        <v>14</v>
      </c>
      <c r="E85" s="177" t="s">
        <v>173</v>
      </c>
      <c r="F85" s="148"/>
      <c r="G85" s="131">
        <f>G86</f>
        <v>58.5</v>
      </c>
      <c r="H85" s="131">
        <f>H86</f>
        <v>58.5</v>
      </c>
      <c r="I85" s="55"/>
      <c r="J85" s="131">
        <f>J86</f>
        <v>58.5</v>
      </c>
      <c r="K85" s="131">
        <f>K86</f>
        <v>58.5</v>
      </c>
      <c r="L85" s="55"/>
    </row>
    <row r="86" spans="1:12" ht="51">
      <c r="A86" s="178" t="s">
        <v>174</v>
      </c>
      <c r="B86" s="47">
        <v>650</v>
      </c>
      <c r="C86" s="179">
        <v>3</v>
      </c>
      <c r="D86" s="179">
        <v>14</v>
      </c>
      <c r="E86" s="177" t="s">
        <v>175</v>
      </c>
      <c r="F86" s="148"/>
      <c r="G86" s="131">
        <f>G87+G90</f>
        <v>58.5</v>
      </c>
      <c r="H86" s="131">
        <f>H87+H90</f>
        <v>58.5</v>
      </c>
      <c r="I86" s="55"/>
      <c r="J86" s="131">
        <f>J87+J90</f>
        <v>58.5</v>
      </c>
      <c r="K86" s="131">
        <f>K87+K90</f>
        <v>58.5</v>
      </c>
      <c r="L86" s="55"/>
    </row>
    <row r="87" spans="1:12" ht="27.75" customHeight="1">
      <c r="A87" s="178" t="s">
        <v>146</v>
      </c>
      <c r="B87" s="47">
        <v>650</v>
      </c>
      <c r="C87" s="179">
        <v>3</v>
      </c>
      <c r="D87" s="179">
        <v>14</v>
      </c>
      <c r="E87" s="177" t="s">
        <v>176</v>
      </c>
      <c r="F87" s="148"/>
      <c r="G87" s="131">
        <f>G88</f>
        <v>58.5</v>
      </c>
      <c r="H87" s="131">
        <f>H88</f>
        <v>58.5</v>
      </c>
      <c r="I87" s="55"/>
      <c r="J87" s="131">
        <f>J88</f>
        <v>58.5</v>
      </c>
      <c r="K87" s="131">
        <f>K88</f>
        <v>58.5</v>
      </c>
      <c r="L87" s="55"/>
    </row>
    <row r="88" spans="1:12" ht="25.5" customHeight="1">
      <c r="A88" s="178" t="s">
        <v>59</v>
      </c>
      <c r="B88" s="47">
        <v>650</v>
      </c>
      <c r="C88" s="179">
        <v>3</v>
      </c>
      <c r="D88" s="179">
        <v>14</v>
      </c>
      <c r="E88" s="177" t="s">
        <v>176</v>
      </c>
      <c r="F88" s="148">
        <v>100</v>
      </c>
      <c r="G88" s="131">
        <f>G89</f>
        <v>58.5</v>
      </c>
      <c r="H88" s="131">
        <f>H89</f>
        <v>58.5</v>
      </c>
      <c r="I88" s="55"/>
      <c r="J88" s="131">
        <f>J89</f>
        <v>58.5</v>
      </c>
      <c r="K88" s="131">
        <f>K89</f>
        <v>58.5</v>
      </c>
      <c r="L88" s="55"/>
    </row>
    <row r="89" spans="1:12" ht="38.25">
      <c r="A89" s="178" t="s">
        <v>60</v>
      </c>
      <c r="B89" s="47">
        <v>650</v>
      </c>
      <c r="C89" s="179">
        <v>3</v>
      </c>
      <c r="D89" s="179">
        <v>14</v>
      </c>
      <c r="E89" s="177" t="s">
        <v>176</v>
      </c>
      <c r="F89" s="148">
        <v>120</v>
      </c>
      <c r="G89" s="131">
        <v>58.5</v>
      </c>
      <c r="H89" s="131">
        <v>58.5</v>
      </c>
      <c r="I89" s="33"/>
      <c r="J89" s="131">
        <v>58.5</v>
      </c>
      <c r="K89" s="131">
        <v>58.5</v>
      </c>
      <c r="L89" s="77"/>
    </row>
    <row r="90" spans="1:12" ht="25.5">
      <c r="A90" s="178" t="s">
        <v>146</v>
      </c>
      <c r="B90" s="47">
        <v>650</v>
      </c>
      <c r="C90" s="179">
        <v>3</v>
      </c>
      <c r="D90" s="179">
        <v>14</v>
      </c>
      <c r="E90" s="177" t="s">
        <v>177</v>
      </c>
      <c r="F90" s="148"/>
      <c r="G90" s="131">
        <f>G91</f>
        <v>0</v>
      </c>
      <c r="H90" s="131"/>
      <c r="I90" s="33"/>
      <c r="J90" s="131">
        <f>J91</f>
        <v>0</v>
      </c>
      <c r="K90" s="115"/>
      <c r="L90" s="138"/>
    </row>
    <row r="91" spans="1:12" ht="87.75" customHeight="1">
      <c r="A91" s="178" t="s">
        <v>59</v>
      </c>
      <c r="B91" s="47">
        <v>650</v>
      </c>
      <c r="C91" s="179">
        <v>3</v>
      </c>
      <c r="D91" s="179">
        <v>14</v>
      </c>
      <c r="E91" s="177" t="s">
        <v>177</v>
      </c>
      <c r="F91" s="148">
        <v>100</v>
      </c>
      <c r="G91" s="131">
        <f>G92</f>
        <v>0</v>
      </c>
      <c r="H91" s="131"/>
      <c r="I91" s="33"/>
      <c r="J91" s="131">
        <f>J92</f>
        <v>0</v>
      </c>
      <c r="K91" s="115"/>
      <c r="L91" s="77"/>
    </row>
    <row r="92" spans="1:12" ht="38.25">
      <c r="A92" s="178" t="s">
        <v>60</v>
      </c>
      <c r="B92" s="47">
        <v>650</v>
      </c>
      <c r="C92" s="179">
        <v>3</v>
      </c>
      <c r="D92" s="179">
        <v>14</v>
      </c>
      <c r="E92" s="177" t="s">
        <v>177</v>
      </c>
      <c r="F92" s="148">
        <v>120</v>
      </c>
      <c r="G92" s="131">
        <v>0</v>
      </c>
      <c r="H92" s="131"/>
      <c r="I92" s="33"/>
      <c r="J92" s="131">
        <v>0</v>
      </c>
      <c r="K92" s="115"/>
      <c r="L92" s="77"/>
    </row>
    <row r="93" spans="1:12" ht="21" customHeight="1">
      <c r="A93" s="141" t="s">
        <v>44</v>
      </c>
      <c r="B93" s="47">
        <v>650</v>
      </c>
      <c r="C93" s="142">
        <v>4</v>
      </c>
      <c r="D93" s="143"/>
      <c r="E93" s="144"/>
      <c r="F93" s="145"/>
      <c r="G93" s="133">
        <f>G100+G106+G123+G129+G95</f>
        <v>17366.2</v>
      </c>
      <c r="H93" s="131"/>
      <c r="I93" s="33"/>
      <c r="J93" s="133">
        <f>J100+J106+J123+J129+J95</f>
        <v>17366.2</v>
      </c>
      <c r="K93" s="115"/>
      <c r="L93" s="77"/>
    </row>
    <row r="94" spans="1:12" ht="15" customHeight="1">
      <c r="A94" s="141" t="s">
        <v>140</v>
      </c>
      <c r="B94" s="47">
        <v>650</v>
      </c>
      <c r="C94" s="142">
        <v>4</v>
      </c>
      <c r="D94" s="143">
        <v>1</v>
      </c>
      <c r="E94" s="144"/>
      <c r="F94" s="145"/>
      <c r="G94" s="133">
        <f>G95</f>
        <v>0</v>
      </c>
      <c r="H94" s="131"/>
      <c r="I94" s="33"/>
      <c r="J94" s="133">
        <f>J95</f>
        <v>0</v>
      </c>
      <c r="K94" s="115"/>
      <c r="L94" s="77"/>
    </row>
    <row r="95" spans="1:12" ht="71.25" customHeight="1">
      <c r="A95" s="91" t="s">
        <v>161</v>
      </c>
      <c r="B95" s="47">
        <v>650</v>
      </c>
      <c r="C95" s="129">
        <v>4</v>
      </c>
      <c r="D95" s="146">
        <v>1</v>
      </c>
      <c r="E95" s="147">
        <v>4060000000</v>
      </c>
      <c r="F95" s="148"/>
      <c r="G95" s="131">
        <f>G96</f>
        <v>0</v>
      </c>
      <c r="H95" s="131"/>
      <c r="I95" s="33"/>
      <c r="J95" s="131">
        <f>J96</f>
        <v>0</v>
      </c>
      <c r="K95" s="115"/>
      <c r="L95" s="77"/>
    </row>
    <row r="96" spans="1:12" ht="36.75" customHeight="1">
      <c r="A96" s="91" t="s">
        <v>193</v>
      </c>
      <c r="B96" s="47">
        <v>650</v>
      </c>
      <c r="C96" s="129">
        <v>4</v>
      </c>
      <c r="D96" s="146">
        <v>1</v>
      </c>
      <c r="E96" s="147">
        <v>4060089191</v>
      </c>
      <c r="F96" s="148"/>
      <c r="G96" s="131">
        <f>G97</f>
        <v>0</v>
      </c>
      <c r="H96" s="131"/>
      <c r="I96" s="33"/>
      <c r="J96" s="131">
        <f>J97</f>
        <v>0</v>
      </c>
      <c r="K96" s="77"/>
      <c r="L96" s="77"/>
    </row>
    <row r="97" spans="1:12" ht="22.5" customHeight="1">
      <c r="A97" s="105" t="s">
        <v>61</v>
      </c>
      <c r="B97" s="47">
        <v>650</v>
      </c>
      <c r="C97" s="129">
        <v>4</v>
      </c>
      <c r="D97" s="146">
        <v>1</v>
      </c>
      <c r="E97" s="147">
        <v>4060089191</v>
      </c>
      <c r="F97" s="148">
        <v>800</v>
      </c>
      <c r="G97" s="131">
        <f>G98</f>
        <v>0</v>
      </c>
      <c r="H97" s="131"/>
      <c r="I97" s="33"/>
      <c r="J97" s="131">
        <f>J98</f>
        <v>0</v>
      </c>
      <c r="K97" s="77"/>
      <c r="L97" s="77"/>
    </row>
    <row r="98" spans="1:12" ht="79.5" customHeight="1">
      <c r="A98" s="130" t="s">
        <v>136</v>
      </c>
      <c r="B98" s="47">
        <v>650</v>
      </c>
      <c r="C98" s="129">
        <v>4</v>
      </c>
      <c r="D98" s="146">
        <v>1</v>
      </c>
      <c r="E98" s="147">
        <v>4060089191</v>
      </c>
      <c r="F98" s="148">
        <v>810</v>
      </c>
      <c r="G98" s="131">
        <f>G99</f>
        <v>0</v>
      </c>
      <c r="H98" s="131"/>
      <c r="I98" s="33"/>
      <c r="J98" s="131">
        <f>J99</f>
        <v>0</v>
      </c>
      <c r="K98" s="138"/>
      <c r="L98" s="77"/>
    </row>
    <row r="99" spans="1:12" ht="77.25" customHeight="1">
      <c r="A99" s="104" t="s">
        <v>137</v>
      </c>
      <c r="B99" s="47">
        <v>650</v>
      </c>
      <c r="C99" s="129">
        <v>4</v>
      </c>
      <c r="D99" s="146">
        <v>1</v>
      </c>
      <c r="E99" s="147">
        <v>4060089191</v>
      </c>
      <c r="F99" s="148">
        <v>811</v>
      </c>
      <c r="G99" s="131">
        <v>0</v>
      </c>
      <c r="H99" s="131"/>
      <c r="I99" s="33"/>
      <c r="J99" s="131">
        <v>0</v>
      </c>
      <c r="K99" s="77"/>
      <c r="L99" s="77"/>
    </row>
    <row r="100" spans="1:12" ht="18.75" customHeight="1">
      <c r="A100" s="141" t="s">
        <v>66</v>
      </c>
      <c r="B100" s="47">
        <v>650</v>
      </c>
      <c r="C100" s="142">
        <v>4</v>
      </c>
      <c r="D100" s="143">
        <v>8</v>
      </c>
      <c r="E100" s="144"/>
      <c r="F100" s="145"/>
      <c r="G100" s="133">
        <f>G101</f>
        <v>6900</v>
      </c>
      <c r="H100" s="131"/>
      <c r="I100" s="33"/>
      <c r="J100" s="133">
        <f>J101</f>
        <v>6900</v>
      </c>
      <c r="K100" s="77"/>
      <c r="L100" s="77"/>
    </row>
    <row r="101" spans="1:12" ht="27" customHeight="1">
      <c r="A101" s="100" t="s">
        <v>83</v>
      </c>
      <c r="B101" s="47">
        <v>650</v>
      </c>
      <c r="C101" s="87" t="s">
        <v>84</v>
      </c>
      <c r="D101" s="87" t="s">
        <v>85</v>
      </c>
      <c r="E101" s="147">
        <v>4000000000</v>
      </c>
      <c r="F101" s="149"/>
      <c r="G101" s="131">
        <f>G102</f>
        <v>6900</v>
      </c>
      <c r="H101" s="131"/>
      <c r="I101" s="33"/>
      <c r="J101" s="131">
        <f>J102</f>
        <v>6900</v>
      </c>
      <c r="K101" s="77"/>
      <c r="L101" s="77"/>
    </row>
    <row r="102" spans="1:12" ht="22.5" customHeight="1">
      <c r="A102" s="91" t="s">
        <v>69</v>
      </c>
      <c r="B102" s="47">
        <v>650</v>
      </c>
      <c r="C102" s="87" t="s">
        <v>84</v>
      </c>
      <c r="D102" s="87" t="s">
        <v>85</v>
      </c>
      <c r="E102" s="147">
        <v>4030000000</v>
      </c>
      <c r="F102" s="88"/>
      <c r="G102" s="131">
        <f>G103</f>
        <v>6900</v>
      </c>
      <c r="H102" s="131"/>
      <c r="I102" s="33"/>
      <c r="J102" s="131">
        <f>J103</f>
        <v>6900</v>
      </c>
      <c r="K102" s="77"/>
      <c r="L102" s="77"/>
    </row>
    <row r="103" spans="1:12" ht="25.5" customHeight="1">
      <c r="A103" s="91" t="s">
        <v>110</v>
      </c>
      <c r="B103" s="47">
        <v>650</v>
      </c>
      <c r="C103" s="87" t="s">
        <v>84</v>
      </c>
      <c r="D103" s="87" t="s">
        <v>85</v>
      </c>
      <c r="E103" s="147">
        <v>4030099990</v>
      </c>
      <c r="F103" s="87"/>
      <c r="G103" s="131">
        <f>G104</f>
        <v>6900</v>
      </c>
      <c r="H103" s="131"/>
      <c r="I103" s="33"/>
      <c r="J103" s="131">
        <f>J104</f>
        <v>6900</v>
      </c>
      <c r="K103" s="77"/>
      <c r="L103" s="77"/>
    </row>
    <row r="104" spans="1:12" ht="39" customHeight="1">
      <c r="A104" s="91" t="s">
        <v>125</v>
      </c>
      <c r="B104" s="47">
        <v>650</v>
      </c>
      <c r="C104" s="87" t="s">
        <v>84</v>
      </c>
      <c r="D104" s="87" t="s">
        <v>85</v>
      </c>
      <c r="E104" s="147">
        <v>4030099990</v>
      </c>
      <c r="F104" s="88">
        <v>200</v>
      </c>
      <c r="G104" s="131">
        <f>G105</f>
        <v>6900</v>
      </c>
      <c r="H104" s="131"/>
      <c r="I104" s="33"/>
      <c r="J104" s="131">
        <f>J105</f>
        <v>6900</v>
      </c>
      <c r="K104" s="77"/>
      <c r="L104" s="77"/>
    </row>
    <row r="105" spans="1:12" ht="24" customHeight="1">
      <c r="A105" s="91" t="s">
        <v>103</v>
      </c>
      <c r="B105" s="47">
        <v>650</v>
      </c>
      <c r="C105" s="87" t="s">
        <v>84</v>
      </c>
      <c r="D105" s="87" t="s">
        <v>85</v>
      </c>
      <c r="E105" s="147">
        <v>4030099990</v>
      </c>
      <c r="F105" s="88">
        <v>240</v>
      </c>
      <c r="G105" s="131">
        <v>6900</v>
      </c>
      <c r="H105" s="131"/>
      <c r="I105" s="33"/>
      <c r="J105" s="131">
        <v>6900</v>
      </c>
      <c r="K105" s="77"/>
      <c r="L105" s="77"/>
    </row>
    <row r="106" spans="1:12" ht="25.5">
      <c r="A106" s="141" t="s">
        <v>79</v>
      </c>
      <c r="B106" s="47">
        <v>650</v>
      </c>
      <c r="C106" s="142">
        <v>4</v>
      </c>
      <c r="D106" s="143">
        <v>9</v>
      </c>
      <c r="E106" s="144"/>
      <c r="F106" s="145"/>
      <c r="G106" s="133">
        <f>G107</f>
        <v>9583.2</v>
      </c>
      <c r="H106" s="131"/>
      <c r="I106" s="33"/>
      <c r="J106" s="133">
        <f>J107</f>
        <v>9583.2</v>
      </c>
      <c r="K106" s="77"/>
      <c r="L106" s="77"/>
    </row>
    <row r="107" spans="1:12" ht="93.75" customHeight="1">
      <c r="A107" s="91" t="s">
        <v>114</v>
      </c>
      <c r="B107" s="47">
        <v>650</v>
      </c>
      <c r="C107" s="129">
        <v>4</v>
      </c>
      <c r="D107" s="146">
        <v>9</v>
      </c>
      <c r="E107" s="150" t="s">
        <v>115</v>
      </c>
      <c r="F107" s="148"/>
      <c r="G107" s="131">
        <f>G115+G108</f>
        <v>9583.2</v>
      </c>
      <c r="H107" s="131"/>
      <c r="I107" s="33"/>
      <c r="J107" s="131">
        <f>J115+J108</f>
        <v>9583.2</v>
      </c>
      <c r="K107" s="77"/>
      <c r="L107" s="77"/>
    </row>
    <row r="108" spans="1:12" ht="127.5">
      <c r="A108" s="91" t="s">
        <v>204</v>
      </c>
      <c r="B108" s="47">
        <v>650</v>
      </c>
      <c r="C108" s="129">
        <v>4</v>
      </c>
      <c r="D108" s="146">
        <v>9</v>
      </c>
      <c r="E108" s="150" t="s">
        <v>179</v>
      </c>
      <c r="F108" s="148"/>
      <c r="G108" s="131">
        <f>G109+G112</f>
        <v>3583.2</v>
      </c>
      <c r="H108" s="131"/>
      <c r="I108" s="33"/>
      <c r="J108" s="131">
        <f>J109+J112</f>
        <v>3583.2</v>
      </c>
      <c r="K108" s="77"/>
      <c r="L108" s="77"/>
    </row>
    <row r="109" spans="1:12" ht="18" customHeight="1">
      <c r="A109" s="91" t="s">
        <v>116</v>
      </c>
      <c r="B109" s="47">
        <v>650</v>
      </c>
      <c r="C109" s="129">
        <v>4</v>
      </c>
      <c r="D109" s="146">
        <v>9</v>
      </c>
      <c r="E109" s="150" t="s">
        <v>178</v>
      </c>
      <c r="F109" s="148"/>
      <c r="G109" s="131">
        <f>G110</f>
        <v>2100.2</v>
      </c>
      <c r="H109" s="131"/>
      <c r="I109" s="33"/>
      <c r="J109" s="131">
        <f>J110</f>
        <v>2100.2</v>
      </c>
      <c r="K109" s="77"/>
      <c r="L109" s="77"/>
    </row>
    <row r="110" spans="1:12" ht="36.75" customHeight="1">
      <c r="A110" s="91" t="s">
        <v>125</v>
      </c>
      <c r="B110" s="47">
        <v>650</v>
      </c>
      <c r="C110" s="129">
        <v>4</v>
      </c>
      <c r="D110" s="146">
        <v>9</v>
      </c>
      <c r="E110" s="150" t="s">
        <v>178</v>
      </c>
      <c r="F110" s="148">
        <v>200</v>
      </c>
      <c r="G110" s="131">
        <f>G111</f>
        <v>2100.2</v>
      </c>
      <c r="H110" s="131"/>
      <c r="I110" s="33"/>
      <c r="J110" s="131">
        <f>J111</f>
        <v>2100.2</v>
      </c>
      <c r="K110" s="77"/>
      <c r="L110" s="77"/>
    </row>
    <row r="111" spans="1:12" ht="34.5" customHeight="1">
      <c r="A111" s="91" t="s">
        <v>103</v>
      </c>
      <c r="B111" s="47">
        <v>650</v>
      </c>
      <c r="C111" s="129">
        <v>4</v>
      </c>
      <c r="D111" s="146">
        <v>9</v>
      </c>
      <c r="E111" s="150" t="s">
        <v>178</v>
      </c>
      <c r="F111" s="148">
        <v>240</v>
      </c>
      <c r="G111" s="131">
        <v>2100.2</v>
      </c>
      <c r="H111" s="131"/>
      <c r="I111" s="33"/>
      <c r="J111" s="131">
        <v>2100.2</v>
      </c>
      <c r="K111" s="77"/>
      <c r="L111" s="77"/>
    </row>
    <row r="112" spans="1:12" ht="39.75" customHeight="1">
      <c r="A112" s="91" t="s">
        <v>148</v>
      </c>
      <c r="B112" s="47">
        <v>650</v>
      </c>
      <c r="C112" s="129">
        <v>4</v>
      </c>
      <c r="D112" s="146">
        <v>9</v>
      </c>
      <c r="E112" s="150" t="s">
        <v>188</v>
      </c>
      <c r="F112" s="148"/>
      <c r="G112" s="131">
        <f>G113</f>
        <v>1483</v>
      </c>
      <c r="H112" s="131"/>
      <c r="I112" s="33"/>
      <c r="J112" s="131">
        <f>J113</f>
        <v>1483</v>
      </c>
      <c r="K112" s="77"/>
      <c r="L112" s="77"/>
    </row>
    <row r="113" spans="1:12" ht="37.5" customHeight="1">
      <c r="A113" s="91" t="s">
        <v>125</v>
      </c>
      <c r="B113" s="47">
        <v>650</v>
      </c>
      <c r="C113" s="129">
        <v>4</v>
      </c>
      <c r="D113" s="146">
        <v>9</v>
      </c>
      <c r="E113" s="150" t="s">
        <v>188</v>
      </c>
      <c r="F113" s="148">
        <v>200</v>
      </c>
      <c r="G113" s="131">
        <f>G114</f>
        <v>1483</v>
      </c>
      <c r="H113" s="131"/>
      <c r="I113" s="46"/>
      <c r="J113" s="131">
        <f>J114</f>
        <v>1483</v>
      </c>
      <c r="K113" s="77"/>
      <c r="L113" s="77"/>
    </row>
    <row r="114" spans="1:12" ht="39.75" customHeight="1">
      <c r="A114" s="91" t="s">
        <v>103</v>
      </c>
      <c r="B114" s="47">
        <v>650</v>
      </c>
      <c r="C114" s="129">
        <v>4</v>
      </c>
      <c r="D114" s="146">
        <v>9</v>
      </c>
      <c r="E114" s="150" t="s">
        <v>188</v>
      </c>
      <c r="F114" s="148">
        <v>240</v>
      </c>
      <c r="G114" s="131">
        <v>1483</v>
      </c>
      <c r="H114" s="133"/>
      <c r="I114" s="33"/>
      <c r="J114" s="131">
        <v>1483</v>
      </c>
      <c r="K114" s="77"/>
      <c r="L114" s="77"/>
    </row>
    <row r="115" spans="1:12" ht="180.75" customHeight="1">
      <c r="A115" s="91" t="s">
        <v>117</v>
      </c>
      <c r="B115" s="47">
        <v>650</v>
      </c>
      <c r="C115" s="129">
        <v>4</v>
      </c>
      <c r="D115" s="146">
        <v>9</v>
      </c>
      <c r="E115" s="150" t="s">
        <v>118</v>
      </c>
      <c r="F115" s="148"/>
      <c r="G115" s="131">
        <f>G116</f>
        <v>6000</v>
      </c>
      <c r="H115" s="131"/>
      <c r="I115" s="33"/>
      <c r="J115" s="131">
        <f>J116</f>
        <v>6000</v>
      </c>
      <c r="K115" s="77"/>
      <c r="L115" s="77"/>
    </row>
    <row r="116" spans="1:12" ht="90" customHeight="1">
      <c r="A116" s="91" t="s">
        <v>119</v>
      </c>
      <c r="B116" s="47">
        <v>650</v>
      </c>
      <c r="C116" s="129">
        <v>4</v>
      </c>
      <c r="D116" s="146">
        <v>9</v>
      </c>
      <c r="E116" s="150" t="s">
        <v>120</v>
      </c>
      <c r="F116" s="148"/>
      <c r="G116" s="131">
        <f>G120+G117</f>
        <v>6000</v>
      </c>
      <c r="H116" s="131"/>
      <c r="I116" s="33"/>
      <c r="J116" s="131">
        <f>J120+J117</f>
        <v>6000</v>
      </c>
      <c r="K116" s="77"/>
      <c r="L116" s="77"/>
    </row>
    <row r="117" spans="1:12" ht="30" customHeight="1">
      <c r="A117" s="91" t="s">
        <v>150</v>
      </c>
      <c r="B117" s="47">
        <v>650</v>
      </c>
      <c r="C117" s="129">
        <v>4</v>
      </c>
      <c r="D117" s="146">
        <v>9</v>
      </c>
      <c r="E117" s="150" t="s">
        <v>151</v>
      </c>
      <c r="F117" s="148"/>
      <c r="G117" s="131">
        <f>G118</f>
        <v>0</v>
      </c>
      <c r="H117" s="131"/>
      <c r="I117" s="33"/>
      <c r="J117" s="131">
        <f>J118</f>
        <v>0</v>
      </c>
      <c r="K117" s="79"/>
      <c r="L117" s="77"/>
    </row>
    <row r="118" spans="1:12" ht="34.5" customHeight="1">
      <c r="A118" s="91" t="s">
        <v>125</v>
      </c>
      <c r="B118" s="47">
        <v>650</v>
      </c>
      <c r="C118" s="129">
        <v>4</v>
      </c>
      <c r="D118" s="146">
        <v>9</v>
      </c>
      <c r="E118" s="150" t="s">
        <v>151</v>
      </c>
      <c r="F118" s="148">
        <v>200</v>
      </c>
      <c r="G118" s="131">
        <f>G119</f>
        <v>0</v>
      </c>
      <c r="H118" s="131"/>
      <c r="I118" s="174"/>
      <c r="J118" s="131">
        <f>J119</f>
        <v>0</v>
      </c>
      <c r="K118" s="112"/>
      <c r="L118" s="77"/>
    </row>
    <row r="119" spans="1:12" ht="38.25" customHeight="1">
      <c r="A119" s="91" t="s">
        <v>103</v>
      </c>
      <c r="B119" s="47">
        <v>650</v>
      </c>
      <c r="C119" s="129">
        <v>4</v>
      </c>
      <c r="D119" s="146">
        <v>9</v>
      </c>
      <c r="E119" s="150" t="s">
        <v>151</v>
      </c>
      <c r="F119" s="148">
        <v>240</v>
      </c>
      <c r="G119" s="131">
        <v>0</v>
      </c>
      <c r="H119" s="131"/>
      <c r="I119" s="55"/>
      <c r="J119" s="131">
        <v>0</v>
      </c>
      <c r="K119" s="112"/>
      <c r="L119" s="77"/>
    </row>
    <row r="120" spans="1:12" ht="18" customHeight="1">
      <c r="A120" s="91" t="s">
        <v>116</v>
      </c>
      <c r="B120" s="47">
        <v>650</v>
      </c>
      <c r="C120" s="129">
        <v>4</v>
      </c>
      <c r="D120" s="146">
        <v>9</v>
      </c>
      <c r="E120" s="150" t="s">
        <v>121</v>
      </c>
      <c r="F120" s="148"/>
      <c r="G120" s="131">
        <f>G121</f>
        <v>6000</v>
      </c>
      <c r="H120" s="131"/>
      <c r="I120" s="33"/>
      <c r="J120" s="131">
        <f>J121</f>
        <v>6000</v>
      </c>
      <c r="K120" s="77"/>
      <c r="L120" s="77"/>
    </row>
    <row r="121" spans="1:12" ht="36" customHeight="1">
      <c r="A121" s="91" t="s">
        <v>125</v>
      </c>
      <c r="B121" s="47">
        <v>650</v>
      </c>
      <c r="C121" s="129">
        <v>4</v>
      </c>
      <c r="D121" s="146">
        <v>9</v>
      </c>
      <c r="E121" s="150" t="s">
        <v>121</v>
      </c>
      <c r="F121" s="148">
        <v>200</v>
      </c>
      <c r="G121" s="131">
        <f>G122</f>
        <v>6000</v>
      </c>
      <c r="H121" s="131"/>
      <c r="I121" s="33"/>
      <c r="J121" s="131">
        <f>J122</f>
        <v>6000</v>
      </c>
      <c r="K121" s="77"/>
      <c r="L121" s="77"/>
    </row>
    <row r="122" spans="1:12" ht="37.5" customHeight="1">
      <c r="A122" s="91" t="s">
        <v>103</v>
      </c>
      <c r="B122" s="47">
        <v>650</v>
      </c>
      <c r="C122" s="129">
        <v>4</v>
      </c>
      <c r="D122" s="146">
        <v>9</v>
      </c>
      <c r="E122" s="150" t="s">
        <v>121</v>
      </c>
      <c r="F122" s="148">
        <v>240</v>
      </c>
      <c r="G122" s="131">
        <v>6000</v>
      </c>
      <c r="H122" s="131"/>
      <c r="I122" s="33"/>
      <c r="J122" s="131">
        <v>6000</v>
      </c>
      <c r="K122" s="77"/>
      <c r="L122" s="77"/>
    </row>
    <row r="123" spans="1:12" ht="12.75">
      <c r="A123" s="195" t="s">
        <v>86</v>
      </c>
      <c r="B123" s="47">
        <v>650</v>
      </c>
      <c r="C123" s="142">
        <v>4</v>
      </c>
      <c r="D123" s="143">
        <v>10</v>
      </c>
      <c r="E123" s="144"/>
      <c r="F123" s="145"/>
      <c r="G123" s="133">
        <f>G124</f>
        <v>500</v>
      </c>
      <c r="H123" s="131"/>
      <c r="I123" s="33"/>
      <c r="J123" s="133">
        <f>J124</f>
        <v>500</v>
      </c>
      <c r="K123" s="77"/>
      <c r="L123" s="77"/>
    </row>
    <row r="124" spans="1:12" ht="27.75" customHeight="1">
      <c r="A124" s="86" t="s">
        <v>82</v>
      </c>
      <c r="B124" s="47">
        <v>650</v>
      </c>
      <c r="C124" s="129">
        <v>4</v>
      </c>
      <c r="D124" s="146">
        <v>10</v>
      </c>
      <c r="E124" s="147">
        <v>4000000000</v>
      </c>
      <c r="F124" s="145"/>
      <c r="G124" s="131">
        <f>G125</f>
        <v>500</v>
      </c>
      <c r="H124" s="131"/>
      <c r="I124" s="33"/>
      <c r="J124" s="131">
        <f>J125</f>
        <v>500</v>
      </c>
      <c r="K124" s="77"/>
      <c r="L124" s="77"/>
    </row>
    <row r="125" spans="1:12" ht="48" customHeight="1">
      <c r="A125" s="98" t="s">
        <v>81</v>
      </c>
      <c r="B125" s="47">
        <v>650</v>
      </c>
      <c r="C125" s="129">
        <v>4</v>
      </c>
      <c r="D125" s="146">
        <v>10</v>
      </c>
      <c r="E125" s="147">
        <v>4010000000</v>
      </c>
      <c r="F125" s="148"/>
      <c r="G125" s="131">
        <f>G126</f>
        <v>500</v>
      </c>
      <c r="H125" s="131"/>
      <c r="I125" s="33"/>
      <c r="J125" s="131">
        <f>J126</f>
        <v>500</v>
      </c>
      <c r="K125" s="112"/>
      <c r="L125" s="77"/>
    </row>
    <row r="126" spans="1:12" ht="25.5">
      <c r="A126" s="98" t="s">
        <v>93</v>
      </c>
      <c r="B126" s="47">
        <v>650</v>
      </c>
      <c r="C126" s="129">
        <v>4</v>
      </c>
      <c r="D126" s="146">
        <v>10</v>
      </c>
      <c r="E126" s="147">
        <v>4010002400</v>
      </c>
      <c r="F126" s="148"/>
      <c r="G126" s="131">
        <f>G127</f>
        <v>500</v>
      </c>
      <c r="H126" s="131"/>
      <c r="I126" s="55"/>
      <c r="J126" s="131">
        <f>J127</f>
        <v>500</v>
      </c>
      <c r="K126" s="77"/>
      <c r="L126" s="77"/>
    </row>
    <row r="127" spans="1:12" ht="38.25">
      <c r="A127" s="98" t="s">
        <v>125</v>
      </c>
      <c r="B127" s="47">
        <v>650</v>
      </c>
      <c r="C127" s="129">
        <v>4</v>
      </c>
      <c r="D127" s="146">
        <v>10</v>
      </c>
      <c r="E127" s="147">
        <v>4010002400</v>
      </c>
      <c r="F127" s="148">
        <v>200</v>
      </c>
      <c r="G127" s="131">
        <f>G128</f>
        <v>500</v>
      </c>
      <c r="H127" s="131"/>
      <c r="I127" s="55"/>
      <c r="J127" s="131">
        <f>J128</f>
        <v>500</v>
      </c>
      <c r="K127" s="128"/>
      <c r="L127" s="77"/>
    </row>
    <row r="128" spans="1:12" ht="40.5" customHeight="1">
      <c r="A128" s="98" t="s">
        <v>103</v>
      </c>
      <c r="B128" s="47">
        <v>650</v>
      </c>
      <c r="C128" s="129">
        <v>4</v>
      </c>
      <c r="D128" s="146">
        <v>10</v>
      </c>
      <c r="E128" s="147">
        <v>4010002400</v>
      </c>
      <c r="F128" s="148">
        <v>240</v>
      </c>
      <c r="G128" s="131">
        <v>500</v>
      </c>
      <c r="H128" s="131"/>
      <c r="I128" s="55"/>
      <c r="J128" s="131">
        <v>500</v>
      </c>
      <c r="K128" s="128"/>
      <c r="L128" s="77"/>
    </row>
    <row r="129" spans="1:12" ht="25.5">
      <c r="A129" s="141" t="s">
        <v>17</v>
      </c>
      <c r="B129" s="47">
        <v>650</v>
      </c>
      <c r="C129" s="142">
        <v>4</v>
      </c>
      <c r="D129" s="143">
        <v>12</v>
      </c>
      <c r="E129" s="144"/>
      <c r="F129" s="145"/>
      <c r="G129" s="133">
        <f>G131</f>
        <v>383</v>
      </c>
      <c r="H129" s="131"/>
      <c r="I129" s="55"/>
      <c r="J129" s="133">
        <f>J131</f>
        <v>383</v>
      </c>
      <c r="K129" s="128"/>
      <c r="L129" s="77"/>
    </row>
    <row r="130" spans="1:12" ht="27" customHeight="1">
      <c r="A130" s="86" t="s">
        <v>82</v>
      </c>
      <c r="B130" s="47">
        <v>650</v>
      </c>
      <c r="C130" s="129">
        <v>4</v>
      </c>
      <c r="D130" s="146">
        <v>12</v>
      </c>
      <c r="E130" s="147">
        <v>4000000000</v>
      </c>
      <c r="F130" s="145"/>
      <c r="G130" s="131">
        <f>G131</f>
        <v>383</v>
      </c>
      <c r="H130" s="131"/>
      <c r="I130" s="55"/>
      <c r="J130" s="131">
        <f>J131</f>
        <v>383</v>
      </c>
      <c r="K130" s="128"/>
      <c r="L130" s="77"/>
    </row>
    <row r="131" spans="1:12" ht="31.5" customHeight="1">
      <c r="A131" s="98" t="s">
        <v>69</v>
      </c>
      <c r="B131" s="47">
        <v>650</v>
      </c>
      <c r="C131" s="129">
        <v>4</v>
      </c>
      <c r="D131" s="146">
        <v>12</v>
      </c>
      <c r="E131" s="147">
        <v>4030000000</v>
      </c>
      <c r="F131" s="145"/>
      <c r="G131" s="131">
        <f>G132</f>
        <v>383</v>
      </c>
      <c r="H131" s="131"/>
      <c r="I131" s="55"/>
      <c r="J131" s="131">
        <f>J132</f>
        <v>383</v>
      </c>
      <c r="K131" s="128"/>
      <c r="L131" s="77"/>
    </row>
    <row r="132" spans="1:12" ht="25.5">
      <c r="A132" s="86" t="s">
        <v>152</v>
      </c>
      <c r="B132" s="47">
        <v>650</v>
      </c>
      <c r="C132" s="129">
        <v>4</v>
      </c>
      <c r="D132" s="146">
        <v>12</v>
      </c>
      <c r="E132" s="147">
        <v>4030089182</v>
      </c>
      <c r="F132" s="145"/>
      <c r="G132" s="131">
        <f>G134</f>
        <v>383</v>
      </c>
      <c r="H132" s="131"/>
      <c r="I132" s="137"/>
      <c r="J132" s="131">
        <f>J134</f>
        <v>383</v>
      </c>
      <c r="K132" s="128"/>
      <c r="L132" s="77"/>
    </row>
    <row r="133" spans="1:12" ht="38.25">
      <c r="A133" s="91" t="s">
        <v>125</v>
      </c>
      <c r="B133" s="47">
        <v>650</v>
      </c>
      <c r="C133" s="129">
        <v>4</v>
      </c>
      <c r="D133" s="146">
        <v>12</v>
      </c>
      <c r="E133" s="147">
        <v>4030089182</v>
      </c>
      <c r="F133" s="148">
        <v>200</v>
      </c>
      <c r="G133" s="131">
        <f>G134</f>
        <v>383</v>
      </c>
      <c r="H133" s="131"/>
      <c r="I133" s="55"/>
      <c r="J133" s="131">
        <f>J134</f>
        <v>383</v>
      </c>
      <c r="K133" s="128"/>
      <c r="L133" s="77"/>
    </row>
    <row r="134" spans="1:12" ht="38.25" customHeight="1">
      <c r="A134" s="91" t="s">
        <v>103</v>
      </c>
      <c r="B134" s="47">
        <v>650</v>
      </c>
      <c r="C134" s="129">
        <v>4</v>
      </c>
      <c r="D134" s="146">
        <v>12</v>
      </c>
      <c r="E134" s="147">
        <v>4030089182</v>
      </c>
      <c r="F134" s="148">
        <v>240</v>
      </c>
      <c r="G134" s="131">
        <v>383</v>
      </c>
      <c r="H134" s="131"/>
      <c r="I134" s="55"/>
      <c r="J134" s="131">
        <v>383</v>
      </c>
      <c r="K134" s="128"/>
      <c r="L134" s="77"/>
    </row>
    <row r="135" spans="1:12" ht="14.25" customHeight="1">
      <c r="A135" s="141" t="s">
        <v>70</v>
      </c>
      <c r="B135" s="47">
        <v>650</v>
      </c>
      <c r="C135" s="142">
        <v>5</v>
      </c>
      <c r="D135" s="143"/>
      <c r="E135" s="145"/>
      <c r="F135" s="145"/>
      <c r="G135" s="133">
        <f>G136+G142+G152</f>
        <v>4548</v>
      </c>
      <c r="H135" s="131"/>
      <c r="I135" s="55"/>
      <c r="J135" s="133">
        <f>J136+J142+J152</f>
        <v>2860</v>
      </c>
      <c r="K135" s="128"/>
      <c r="L135" s="77"/>
    </row>
    <row r="136" spans="1:12" ht="15.75" customHeight="1">
      <c r="A136" s="141" t="s">
        <v>43</v>
      </c>
      <c r="B136" s="47">
        <v>650</v>
      </c>
      <c r="C136" s="142">
        <v>5</v>
      </c>
      <c r="D136" s="143">
        <v>1</v>
      </c>
      <c r="E136" s="145"/>
      <c r="F136" s="145"/>
      <c r="G136" s="133">
        <f>G137</f>
        <v>720.5</v>
      </c>
      <c r="H136" s="131"/>
      <c r="I136" s="55"/>
      <c r="J136" s="133">
        <f>J137</f>
        <v>720.5</v>
      </c>
      <c r="K136" s="128"/>
      <c r="L136" s="77"/>
    </row>
    <row r="137" spans="1:12" ht="26.25" customHeight="1">
      <c r="A137" s="86" t="s">
        <v>82</v>
      </c>
      <c r="B137" s="47">
        <v>650</v>
      </c>
      <c r="C137" s="129">
        <v>5</v>
      </c>
      <c r="D137" s="146">
        <v>1</v>
      </c>
      <c r="E137" s="148">
        <v>4000000000</v>
      </c>
      <c r="F137" s="148"/>
      <c r="G137" s="131">
        <f>G138</f>
        <v>720.5</v>
      </c>
      <c r="H137" s="133"/>
      <c r="I137" s="55"/>
      <c r="J137" s="131">
        <f>J138</f>
        <v>720.5</v>
      </c>
      <c r="K137" s="133"/>
      <c r="L137" s="77"/>
    </row>
    <row r="138" spans="1:12" ht="25.5">
      <c r="A138" s="91" t="s">
        <v>94</v>
      </c>
      <c r="B138" s="47">
        <v>650</v>
      </c>
      <c r="C138" s="129">
        <v>5</v>
      </c>
      <c r="D138" s="146">
        <v>1</v>
      </c>
      <c r="E138" s="148">
        <v>4060000000</v>
      </c>
      <c r="F138" s="148"/>
      <c r="G138" s="131">
        <f>G139</f>
        <v>720.5</v>
      </c>
      <c r="H138" s="131"/>
      <c r="I138" s="55"/>
      <c r="J138" s="131">
        <f>J139</f>
        <v>720.5</v>
      </c>
      <c r="K138" s="131"/>
      <c r="L138" s="77"/>
    </row>
    <row r="139" spans="1:12" ht="14.25" customHeight="1">
      <c r="A139" s="91" t="s">
        <v>90</v>
      </c>
      <c r="B139" s="47">
        <v>650</v>
      </c>
      <c r="C139" s="129">
        <v>5</v>
      </c>
      <c r="D139" s="146">
        <v>1</v>
      </c>
      <c r="E139" s="148">
        <v>4060099990</v>
      </c>
      <c r="F139" s="145"/>
      <c r="G139" s="131">
        <f>G140</f>
        <v>720.5</v>
      </c>
      <c r="H139" s="131"/>
      <c r="I139" s="55"/>
      <c r="J139" s="131">
        <f>J140</f>
        <v>720.5</v>
      </c>
      <c r="K139" s="131"/>
      <c r="L139" s="77"/>
    </row>
    <row r="140" spans="1:12" ht="34.5" customHeight="1">
      <c r="A140" s="91" t="s">
        <v>125</v>
      </c>
      <c r="B140" s="47">
        <v>650</v>
      </c>
      <c r="C140" s="129">
        <v>5</v>
      </c>
      <c r="D140" s="146">
        <v>1</v>
      </c>
      <c r="E140" s="148">
        <v>4060099990</v>
      </c>
      <c r="F140" s="148">
        <v>200</v>
      </c>
      <c r="G140" s="131">
        <f>G141</f>
        <v>720.5</v>
      </c>
      <c r="H140" s="131"/>
      <c r="I140" s="42"/>
      <c r="J140" s="131">
        <f>J141</f>
        <v>720.5</v>
      </c>
      <c r="K140" s="131"/>
      <c r="L140" s="77"/>
    </row>
    <row r="141" spans="1:12" ht="38.25" customHeight="1">
      <c r="A141" s="91" t="s">
        <v>103</v>
      </c>
      <c r="B141" s="47">
        <v>650</v>
      </c>
      <c r="C141" s="129">
        <v>5</v>
      </c>
      <c r="D141" s="146">
        <v>1</v>
      </c>
      <c r="E141" s="148">
        <v>4060099990</v>
      </c>
      <c r="F141" s="148">
        <v>240</v>
      </c>
      <c r="G141" s="131">
        <v>720.5</v>
      </c>
      <c r="H141" s="131"/>
      <c r="I141" s="42"/>
      <c r="J141" s="131">
        <v>720.5</v>
      </c>
      <c r="K141" s="131"/>
      <c r="L141" s="77"/>
    </row>
    <row r="142" spans="1:12" ht="17.25" customHeight="1">
      <c r="A142" s="151" t="s">
        <v>22</v>
      </c>
      <c r="B142" s="47">
        <v>650</v>
      </c>
      <c r="C142" s="142">
        <v>5</v>
      </c>
      <c r="D142" s="143">
        <v>2</v>
      </c>
      <c r="E142" s="145"/>
      <c r="F142" s="145"/>
      <c r="G142" s="133">
        <f>G143</f>
        <v>304</v>
      </c>
      <c r="H142" s="131"/>
      <c r="I142" s="42"/>
      <c r="J142" s="133">
        <f>J143</f>
        <v>304</v>
      </c>
      <c r="K142" s="131"/>
      <c r="L142" s="77"/>
    </row>
    <row r="143" spans="1:12" ht="30" customHeight="1">
      <c r="A143" s="86" t="s">
        <v>82</v>
      </c>
      <c r="B143" s="47">
        <v>650</v>
      </c>
      <c r="C143" s="129">
        <v>5</v>
      </c>
      <c r="D143" s="146">
        <v>2</v>
      </c>
      <c r="E143" s="148">
        <v>4000000000</v>
      </c>
      <c r="F143" s="148"/>
      <c r="G143" s="131">
        <f>G144</f>
        <v>304</v>
      </c>
      <c r="H143" s="131"/>
      <c r="I143" s="42"/>
      <c r="J143" s="131">
        <f>J144</f>
        <v>304</v>
      </c>
      <c r="K143" s="131"/>
      <c r="L143" s="77"/>
    </row>
    <row r="144" spans="1:12" ht="25.5">
      <c r="A144" s="91" t="s">
        <v>101</v>
      </c>
      <c r="B144" s="47">
        <v>650</v>
      </c>
      <c r="C144" s="129">
        <v>5</v>
      </c>
      <c r="D144" s="146">
        <v>2</v>
      </c>
      <c r="E144" s="148">
        <v>4060000000</v>
      </c>
      <c r="F144" s="148"/>
      <c r="G144" s="131">
        <f>G145+G149</f>
        <v>304</v>
      </c>
      <c r="H144" s="131"/>
      <c r="I144" s="42"/>
      <c r="J144" s="131">
        <f>J145+J149</f>
        <v>304</v>
      </c>
      <c r="K144" s="79"/>
      <c r="L144" s="77"/>
    </row>
    <row r="145" spans="1:12" ht="23.25" customHeight="1">
      <c r="A145" s="91" t="s">
        <v>167</v>
      </c>
      <c r="B145" s="47">
        <v>650</v>
      </c>
      <c r="C145" s="129">
        <v>5</v>
      </c>
      <c r="D145" s="146">
        <v>2</v>
      </c>
      <c r="E145" s="148">
        <v>4060061100</v>
      </c>
      <c r="F145" s="148"/>
      <c r="G145" s="131">
        <f>G146</f>
        <v>0</v>
      </c>
      <c r="H145" s="131"/>
      <c r="I145" s="42"/>
      <c r="J145" s="131">
        <f>J146</f>
        <v>0</v>
      </c>
      <c r="K145" s="77"/>
      <c r="L145" s="77"/>
    </row>
    <row r="146" spans="1:12" ht="20.25" customHeight="1">
      <c r="A146" s="105" t="s">
        <v>61</v>
      </c>
      <c r="B146" s="47">
        <v>650</v>
      </c>
      <c r="C146" s="129">
        <v>5</v>
      </c>
      <c r="D146" s="146">
        <v>2</v>
      </c>
      <c r="E146" s="148">
        <v>4060061100</v>
      </c>
      <c r="F146" s="148">
        <v>800</v>
      </c>
      <c r="G146" s="131">
        <f>G147</f>
        <v>0</v>
      </c>
      <c r="H146" s="131"/>
      <c r="I146" s="123"/>
      <c r="J146" s="131">
        <f>J147</f>
        <v>0</v>
      </c>
      <c r="K146" s="33"/>
      <c r="L146" s="123"/>
    </row>
    <row r="147" spans="1:12" ht="76.5">
      <c r="A147" s="130" t="s">
        <v>136</v>
      </c>
      <c r="B147" s="47">
        <v>650</v>
      </c>
      <c r="C147" s="129">
        <v>5</v>
      </c>
      <c r="D147" s="146">
        <v>2</v>
      </c>
      <c r="E147" s="148">
        <v>4060061100</v>
      </c>
      <c r="F147" s="148">
        <v>810</v>
      </c>
      <c r="G147" s="131">
        <f>G148</f>
        <v>0</v>
      </c>
      <c r="H147" s="131"/>
      <c r="I147" s="77"/>
      <c r="J147" s="131">
        <f>J148</f>
        <v>0</v>
      </c>
      <c r="K147" s="33"/>
      <c r="L147" s="77"/>
    </row>
    <row r="148" spans="1:12" ht="81.75" customHeight="1">
      <c r="A148" s="104" t="s">
        <v>137</v>
      </c>
      <c r="B148" s="47">
        <v>650</v>
      </c>
      <c r="C148" s="129">
        <v>5</v>
      </c>
      <c r="D148" s="146">
        <v>2</v>
      </c>
      <c r="E148" s="148">
        <v>4060061100</v>
      </c>
      <c r="F148" s="148">
        <v>811</v>
      </c>
      <c r="G148" s="131">
        <v>0</v>
      </c>
      <c r="H148" s="131"/>
      <c r="I148" s="77"/>
      <c r="J148" s="131">
        <v>0</v>
      </c>
      <c r="K148" s="55"/>
      <c r="L148" s="77"/>
    </row>
    <row r="149" spans="1:12" ht="51">
      <c r="A149" s="91" t="s">
        <v>213</v>
      </c>
      <c r="B149" s="47">
        <v>650</v>
      </c>
      <c r="C149" s="129">
        <v>5</v>
      </c>
      <c r="D149" s="146">
        <v>2</v>
      </c>
      <c r="E149" s="148">
        <v>4060089101</v>
      </c>
      <c r="F149" s="148"/>
      <c r="G149" s="131">
        <f>G150</f>
        <v>304</v>
      </c>
      <c r="H149" s="131"/>
      <c r="I149" s="77"/>
      <c r="J149" s="131">
        <f>J150</f>
        <v>304</v>
      </c>
      <c r="K149" s="55"/>
      <c r="L149" s="77"/>
    </row>
    <row r="150" spans="1:12" ht="39.75" customHeight="1">
      <c r="A150" s="91" t="s">
        <v>125</v>
      </c>
      <c r="B150" s="47">
        <v>650</v>
      </c>
      <c r="C150" s="129">
        <v>5</v>
      </c>
      <c r="D150" s="146">
        <v>2</v>
      </c>
      <c r="E150" s="148">
        <v>4060089101</v>
      </c>
      <c r="F150" s="148">
        <v>200</v>
      </c>
      <c r="G150" s="131">
        <f>G151</f>
        <v>304</v>
      </c>
      <c r="H150" s="131"/>
      <c r="I150" s="77"/>
      <c r="J150" s="131">
        <f>J151</f>
        <v>304</v>
      </c>
      <c r="K150" s="33"/>
      <c r="L150" s="77"/>
    </row>
    <row r="151" spans="1:12" ht="36.75" customHeight="1">
      <c r="A151" s="91" t="s">
        <v>103</v>
      </c>
      <c r="B151" s="47">
        <v>650</v>
      </c>
      <c r="C151" s="129">
        <v>5</v>
      </c>
      <c r="D151" s="146">
        <v>2</v>
      </c>
      <c r="E151" s="148">
        <v>4060089101</v>
      </c>
      <c r="F151" s="148">
        <v>240</v>
      </c>
      <c r="G151" s="131">
        <v>304</v>
      </c>
      <c r="H151" s="133"/>
      <c r="I151" s="77"/>
      <c r="J151" s="131">
        <v>304</v>
      </c>
      <c r="K151" s="33"/>
      <c r="L151" s="77"/>
    </row>
    <row r="152" spans="1:12" ht="12.75">
      <c r="A152" s="141" t="s">
        <v>40</v>
      </c>
      <c r="B152" s="47">
        <v>650</v>
      </c>
      <c r="C152" s="142">
        <v>5</v>
      </c>
      <c r="D152" s="143">
        <v>3</v>
      </c>
      <c r="E152" s="145"/>
      <c r="F152" s="145"/>
      <c r="G152" s="133">
        <f>G153</f>
        <v>3523.5</v>
      </c>
      <c r="H152" s="131"/>
      <c r="I152" s="77"/>
      <c r="J152" s="133">
        <f>J153</f>
        <v>1835.5</v>
      </c>
      <c r="K152" s="77"/>
      <c r="L152" s="77"/>
    </row>
    <row r="153" spans="1:12" ht="12.75">
      <c r="A153" s="91" t="s">
        <v>68</v>
      </c>
      <c r="B153" s="47">
        <v>650</v>
      </c>
      <c r="C153" s="129">
        <v>5</v>
      </c>
      <c r="D153" s="146">
        <v>3</v>
      </c>
      <c r="E153" s="148">
        <v>4000000000</v>
      </c>
      <c r="F153" s="148"/>
      <c r="G153" s="131">
        <f>G154</f>
        <v>3523.5</v>
      </c>
      <c r="H153" s="131"/>
      <c r="I153" s="77"/>
      <c r="J153" s="131">
        <f>J154</f>
        <v>1835.5</v>
      </c>
      <c r="K153" s="77"/>
      <c r="L153" s="77"/>
    </row>
    <row r="154" spans="1:12" ht="25.5">
      <c r="A154" s="91" t="s">
        <v>100</v>
      </c>
      <c r="B154" s="47">
        <v>650</v>
      </c>
      <c r="C154" s="129">
        <v>5</v>
      </c>
      <c r="D154" s="146">
        <v>3</v>
      </c>
      <c r="E154" s="148">
        <v>4060000000</v>
      </c>
      <c r="F154" s="148"/>
      <c r="G154" s="131">
        <f>G159</f>
        <v>3523.5</v>
      </c>
      <c r="H154" s="131"/>
      <c r="I154" s="77"/>
      <c r="J154" s="131">
        <f>J159</f>
        <v>1835.5</v>
      </c>
      <c r="K154" s="77"/>
      <c r="L154" s="77"/>
    </row>
    <row r="155" spans="1:12" ht="25.5">
      <c r="A155" s="91" t="s">
        <v>167</v>
      </c>
      <c r="B155" s="47">
        <v>650</v>
      </c>
      <c r="C155" s="129">
        <v>5</v>
      </c>
      <c r="D155" s="146">
        <v>3</v>
      </c>
      <c r="E155" s="148">
        <v>4060061100</v>
      </c>
      <c r="F155" s="148"/>
      <c r="G155" s="131"/>
      <c r="H155" s="131"/>
      <c r="I155" s="77"/>
      <c r="J155" s="131"/>
      <c r="K155" s="77"/>
      <c r="L155" s="77"/>
    </row>
    <row r="156" spans="1:12" ht="20.25" customHeight="1">
      <c r="A156" s="105" t="s">
        <v>61</v>
      </c>
      <c r="B156" s="47">
        <v>650</v>
      </c>
      <c r="C156" s="129">
        <v>5</v>
      </c>
      <c r="D156" s="146">
        <v>3</v>
      </c>
      <c r="E156" s="148">
        <v>4060061100</v>
      </c>
      <c r="F156" s="148">
        <v>800</v>
      </c>
      <c r="G156" s="131">
        <v>0</v>
      </c>
      <c r="H156" s="131"/>
      <c r="I156" s="77"/>
      <c r="J156" s="131">
        <v>0</v>
      </c>
      <c r="K156" s="77"/>
      <c r="L156" s="77"/>
    </row>
    <row r="157" spans="1:12" ht="73.5" customHeight="1">
      <c r="A157" s="130" t="s">
        <v>136</v>
      </c>
      <c r="B157" s="47">
        <v>650</v>
      </c>
      <c r="C157" s="129">
        <v>5</v>
      </c>
      <c r="D157" s="146">
        <v>3</v>
      </c>
      <c r="E157" s="148">
        <v>4060061100</v>
      </c>
      <c r="F157" s="148">
        <v>810</v>
      </c>
      <c r="G157" s="131">
        <v>0</v>
      </c>
      <c r="H157" s="135"/>
      <c r="I157" s="81"/>
      <c r="J157" s="131">
        <v>0</v>
      </c>
      <c r="K157" s="135"/>
      <c r="L157" s="81"/>
    </row>
    <row r="158" spans="1:12" ht="73.5" customHeight="1">
      <c r="A158" s="104" t="s">
        <v>137</v>
      </c>
      <c r="B158" s="47">
        <v>650</v>
      </c>
      <c r="C158" s="129">
        <v>5</v>
      </c>
      <c r="D158" s="146">
        <v>3</v>
      </c>
      <c r="E158" s="148">
        <v>4060061100</v>
      </c>
      <c r="F158" s="148">
        <v>811</v>
      </c>
      <c r="G158" s="131">
        <v>0</v>
      </c>
      <c r="H158" s="77"/>
      <c r="I158" s="77"/>
      <c r="J158" s="131">
        <v>0</v>
      </c>
      <c r="K158" s="77"/>
      <c r="L158" s="77"/>
    </row>
    <row r="159" spans="1:12" ht="12.75">
      <c r="A159" s="91" t="s">
        <v>95</v>
      </c>
      <c r="B159" s="47">
        <v>650</v>
      </c>
      <c r="C159" s="129">
        <v>5</v>
      </c>
      <c r="D159" s="146">
        <v>3</v>
      </c>
      <c r="E159" s="148">
        <v>4060099990</v>
      </c>
      <c r="F159" s="148"/>
      <c r="G159" s="131">
        <f>G160</f>
        <v>3523.5</v>
      </c>
      <c r="H159" s="77"/>
      <c r="I159" s="77"/>
      <c r="J159" s="131">
        <f>J160</f>
        <v>1835.5</v>
      </c>
      <c r="K159" s="77"/>
      <c r="L159" s="77"/>
    </row>
    <row r="160" spans="1:12" ht="38.25">
      <c r="A160" s="91" t="s">
        <v>125</v>
      </c>
      <c r="B160" s="47">
        <v>650</v>
      </c>
      <c r="C160" s="129">
        <v>5</v>
      </c>
      <c r="D160" s="146">
        <v>3</v>
      </c>
      <c r="E160" s="148">
        <v>4060099990</v>
      </c>
      <c r="F160" s="148">
        <v>200</v>
      </c>
      <c r="G160" s="131">
        <f>G161</f>
        <v>3523.5</v>
      </c>
      <c r="H160" s="77"/>
      <c r="I160" s="77"/>
      <c r="J160" s="131">
        <f>J161</f>
        <v>1835.5</v>
      </c>
      <c r="K160" s="77"/>
      <c r="L160" s="77"/>
    </row>
    <row r="161" spans="1:12" ht="37.5" customHeight="1">
      <c r="A161" s="91" t="s">
        <v>103</v>
      </c>
      <c r="B161" s="47">
        <v>650</v>
      </c>
      <c r="C161" s="129">
        <v>5</v>
      </c>
      <c r="D161" s="146">
        <v>3</v>
      </c>
      <c r="E161" s="148">
        <v>4060099990</v>
      </c>
      <c r="F161" s="148">
        <v>240</v>
      </c>
      <c r="G161" s="131">
        <v>3523.5</v>
      </c>
      <c r="H161" s="193"/>
      <c r="I161" s="193"/>
      <c r="J161" s="131">
        <v>1835.5</v>
      </c>
      <c r="K161" s="193"/>
      <c r="L161" s="77"/>
    </row>
    <row r="162" spans="1:12" ht="12.75">
      <c r="A162" s="151" t="s">
        <v>123</v>
      </c>
      <c r="B162" s="47">
        <v>650</v>
      </c>
      <c r="C162" s="142">
        <v>8</v>
      </c>
      <c r="D162" s="146"/>
      <c r="E162" s="148"/>
      <c r="F162" s="148"/>
      <c r="G162" s="133">
        <f>G163+G176</f>
        <v>16339.9</v>
      </c>
      <c r="H162" s="132">
        <v>26.5</v>
      </c>
      <c r="I162" s="77"/>
      <c r="J162" s="133">
        <f>J163+J176</f>
        <v>16310.8</v>
      </c>
      <c r="K162" s="132">
        <v>26.5</v>
      </c>
      <c r="L162" s="77"/>
    </row>
    <row r="163" spans="1:12" ht="12.75">
      <c r="A163" s="151" t="s">
        <v>23</v>
      </c>
      <c r="B163" s="47">
        <v>650</v>
      </c>
      <c r="C163" s="196">
        <v>8</v>
      </c>
      <c r="D163" s="197">
        <v>1</v>
      </c>
      <c r="E163" s="198"/>
      <c r="F163" s="145"/>
      <c r="G163" s="133">
        <f>G164</f>
        <v>15609.9</v>
      </c>
      <c r="H163" s="105">
        <v>26.5</v>
      </c>
      <c r="I163" s="77"/>
      <c r="J163" s="133">
        <f>J164</f>
        <v>15580.8</v>
      </c>
      <c r="K163" s="105">
        <v>26.5</v>
      </c>
      <c r="L163" s="77"/>
    </row>
    <row r="164" spans="1:12" ht="25.5">
      <c r="A164" s="86" t="s">
        <v>82</v>
      </c>
      <c r="B164" s="47">
        <v>650</v>
      </c>
      <c r="C164" s="152">
        <v>8</v>
      </c>
      <c r="D164" s="153">
        <v>1</v>
      </c>
      <c r="E164" s="87" t="s">
        <v>142</v>
      </c>
      <c r="F164" s="148"/>
      <c r="G164" s="131">
        <f>G165</f>
        <v>15609.9</v>
      </c>
      <c r="H164" s="105">
        <v>26.5</v>
      </c>
      <c r="I164" s="77"/>
      <c r="J164" s="131">
        <f>J165</f>
        <v>15580.8</v>
      </c>
      <c r="K164" s="105">
        <v>26.5</v>
      </c>
      <c r="L164" s="77"/>
    </row>
    <row r="165" spans="1:12" ht="25.5">
      <c r="A165" s="91" t="s">
        <v>96</v>
      </c>
      <c r="B165" s="47">
        <v>650</v>
      </c>
      <c r="C165" s="152">
        <v>8</v>
      </c>
      <c r="D165" s="153">
        <v>1</v>
      </c>
      <c r="E165" s="148">
        <v>4070000000</v>
      </c>
      <c r="F165" s="148"/>
      <c r="G165" s="131">
        <f>G166+G169+G173</f>
        <v>15609.9</v>
      </c>
      <c r="H165" s="105">
        <v>26.5</v>
      </c>
      <c r="I165" s="77"/>
      <c r="J165" s="131">
        <f>J166+J169+J173</f>
        <v>15580.8</v>
      </c>
      <c r="K165" s="105">
        <v>26.5</v>
      </c>
      <c r="L165" s="77"/>
    </row>
    <row r="166" spans="1:12" ht="38.25">
      <c r="A166" s="100" t="s">
        <v>154</v>
      </c>
      <c r="B166" s="47">
        <v>650</v>
      </c>
      <c r="C166" s="152">
        <v>8</v>
      </c>
      <c r="D166" s="153">
        <v>1</v>
      </c>
      <c r="E166" s="148">
        <v>4070082520</v>
      </c>
      <c r="F166" s="102"/>
      <c r="G166" s="131">
        <f>G167</f>
        <v>26.5</v>
      </c>
      <c r="H166" s="131">
        <f>H167</f>
        <v>26.5</v>
      </c>
      <c r="I166" s="77"/>
      <c r="J166" s="131">
        <f>J167</f>
        <v>26.5</v>
      </c>
      <c r="K166" s="131">
        <f>K167</f>
        <v>26.5</v>
      </c>
      <c r="L166" s="77"/>
    </row>
    <row r="167" spans="1:12" ht="38.25">
      <c r="A167" s="91" t="s">
        <v>125</v>
      </c>
      <c r="B167" s="47">
        <v>650</v>
      </c>
      <c r="C167" s="152">
        <v>8</v>
      </c>
      <c r="D167" s="153">
        <v>1</v>
      </c>
      <c r="E167" s="148">
        <v>4070082520</v>
      </c>
      <c r="F167" s="149">
        <v>200</v>
      </c>
      <c r="G167" s="131">
        <f>G168</f>
        <v>26.5</v>
      </c>
      <c r="H167" s="131">
        <f>H168</f>
        <v>26.5</v>
      </c>
      <c r="I167" s="77"/>
      <c r="J167" s="131">
        <f>J168</f>
        <v>26.5</v>
      </c>
      <c r="K167" s="131">
        <f>K168</f>
        <v>26.5</v>
      </c>
      <c r="L167" s="77"/>
    </row>
    <row r="168" spans="1:12" ht="41.25" customHeight="1">
      <c r="A168" s="91" t="s">
        <v>103</v>
      </c>
      <c r="B168" s="47">
        <v>650</v>
      </c>
      <c r="C168" s="152">
        <v>8</v>
      </c>
      <c r="D168" s="153">
        <v>1</v>
      </c>
      <c r="E168" s="148">
        <v>4070082520</v>
      </c>
      <c r="F168" s="149">
        <v>240</v>
      </c>
      <c r="G168" s="131">
        <v>26.5</v>
      </c>
      <c r="H168" s="131">
        <v>26.5</v>
      </c>
      <c r="I168" s="77"/>
      <c r="J168" s="131">
        <v>26.5</v>
      </c>
      <c r="K168" s="131">
        <v>26.5</v>
      </c>
      <c r="L168" s="77"/>
    </row>
    <row r="169" spans="1:12" ht="38.25">
      <c r="A169" s="91" t="s">
        <v>97</v>
      </c>
      <c r="B169" s="47">
        <v>650</v>
      </c>
      <c r="C169" s="129">
        <v>8</v>
      </c>
      <c r="D169" s="146">
        <v>1</v>
      </c>
      <c r="E169" s="148">
        <v>4070000590</v>
      </c>
      <c r="F169" s="148"/>
      <c r="G169" s="131">
        <f>G170</f>
        <v>15432.4</v>
      </c>
      <c r="H169" s="77"/>
      <c r="I169" s="77"/>
      <c r="J169" s="131">
        <f>J170</f>
        <v>15403.3</v>
      </c>
      <c r="K169" s="77"/>
      <c r="L169" s="77"/>
    </row>
    <row r="170" spans="1:12" ht="51">
      <c r="A170" s="91" t="s">
        <v>133</v>
      </c>
      <c r="B170" s="47">
        <v>650</v>
      </c>
      <c r="C170" s="129">
        <v>8</v>
      </c>
      <c r="D170" s="146">
        <v>1</v>
      </c>
      <c r="E170" s="148">
        <v>4070000590</v>
      </c>
      <c r="F170" s="148">
        <v>600</v>
      </c>
      <c r="G170" s="131">
        <f>G171</f>
        <v>15432.4</v>
      </c>
      <c r="H170" s="77"/>
      <c r="I170" s="77"/>
      <c r="J170" s="131">
        <f>J171</f>
        <v>15403.3</v>
      </c>
      <c r="K170" s="77"/>
      <c r="L170" s="77"/>
    </row>
    <row r="171" spans="1:12" ht="18.75" customHeight="1">
      <c r="A171" s="91" t="s">
        <v>134</v>
      </c>
      <c r="B171" s="47">
        <v>650</v>
      </c>
      <c r="C171" s="129">
        <v>8</v>
      </c>
      <c r="D171" s="146">
        <v>1</v>
      </c>
      <c r="E171" s="148">
        <v>4070000590</v>
      </c>
      <c r="F171" s="148">
        <v>610</v>
      </c>
      <c r="G171" s="131">
        <f>G172</f>
        <v>15432.4</v>
      </c>
      <c r="H171" s="77"/>
      <c r="I171" s="77"/>
      <c r="J171" s="131">
        <f>J172</f>
        <v>15403.3</v>
      </c>
      <c r="K171" s="77"/>
      <c r="L171" s="77"/>
    </row>
    <row r="172" spans="1:12" ht="78.75" customHeight="1">
      <c r="A172" s="91" t="s">
        <v>135</v>
      </c>
      <c r="B172" s="47">
        <v>650</v>
      </c>
      <c r="C172" s="129">
        <v>8</v>
      </c>
      <c r="D172" s="146">
        <v>1</v>
      </c>
      <c r="E172" s="148">
        <v>4070000590</v>
      </c>
      <c r="F172" s="148">
        <v>611</v>
      </c>
      <c r="G172" s="131">
        <v>15432.4</v>
      </c>
      <c r="H172" s="77"/>
      <c r="I172" s="77"/>
      <c r="J172" s="131">
        <v>15403.3</v>
      </c>
      <c r="K172" s="77"/>
      <c r="L172" s="77"/>
    </row>
    <row r="173" spans="1:12" ht="25.5">
      <c r="A173" s="91" t="s">
        <v>98</v>
      </c>
      <c r="B173" s="47">
        <v>650</v>
      </c>
      <c r="C173" s="129">
        <v>8</v>
      </c>
      <c r="D173" s="146">
        <v>1</v>
      </c>
      <c r="E173" s="148">
        <v>4070020700</v>
      </c>
      <c r="F173" s="148"/>
      <c r="G173" s="131">
        <f>G174</f>
        <v>151</v>
      </c>
      <c r="H173" s="77"/>
      <c r="I173" s="77"/>
      <c r="J173" s="131">
        <f>J174</f>
        <v>151</v>
      </c>
      <c r="K173" s="77"/>
      <c r="L173" s="77"/>
    </row>
    <row r="174" spans="1:12" ht="38.25">
      <c r="A174" s="91" t="s">
        <v>125</v>
      </c>
      <c r="B174" s="47">
        <v>650</v>
      </c>
      <c r="C174" s="129">
        <v>8</v>
      </c>
      <c r="D174" s="146">
        <v>1</v>
      </c>
      <c r="E174" s="148">
        <v>4070020700</v>
      </c>
      <c r="F174" s="148">
        <v>200</v>
      </c>
      <c r="G174" s="131">
        <f>G175</f>
        <v>151</v>
      </c>
      <c r="H174" s="77"/>
      <c r="I174" s="77"/>
      <c r="J174" s="131">
        <f>J175</f>
        <v>151</v>
      </c>
      <c r="K174" s="77"/>
      <c r="L174" s="77"/>
    </row>
    <row r="175" spans="1:12" ht="37.5" customHeight="1">
      <c r="A175" s="91" t="s">
        <v>103</v>
      </c>
      <c r="B175" s="47">
        <v>650</v>
      </c>
      <c r="C175" s="129">
        <v>8</v>
      </c>
      <c r="D175" s="146">
        <v>1</v>
      </c>
      <c r="E175" s="148">
        <v>4070020700</v>
      </c>
      <c r="F175" s="148">
        <v>240</v>
      </c>
      <c r="G175" s="131">
        <v>151</v>
      </c>
      <c r="H175" s="77"/>
      <c r="I175" s="77"/>
      <c r="J175" s="131">
        <v>151</v>
      </c>
      <c r="K175" s="77"/>
      <c r="L175" s="77"/>
    </row>
    <row r="176" spans="1:12" ht="25.5">
      <c r="A176" s="141" t="s">
        <v>181</v>
      </c>
      <c r="B176" s="47">
        <v>650</v>
      </c>
      <c r="C176" s="143">
        <v>8</v>
      </c>
      <c r="D176" s="143">
        <v>4</v>
      </c>
      <c r="E176" s="145"/>
      <c r="F176" s="145"/>
      <c r="G176" s="133">
        <f>G177</f>
        <v>730</v>
      </c>
      <c r="H176" s="77"/>
      <c r="I176" s="77"/>
      <c r="J176" s="133">
        <f>J177</f>
        <v>730</v>
      </c>
      <c r="K176" s="77"/>
      <c r="L176" s="77"/>
    </row>
    <row r="177" spans="1:12" ht="25.5">
      <c r="A177" s="91" t="s">
        <v>96</v>
      </c>
      <c r="B177" s="47">
        <v>650</v>
      </c>
      <c r="C177" s="146">
        <v>8</v>
      </c>
      <c r="D177" s="146">
        <v>4</v>
      </c>
      <c r="E177" s="148">
        <v>4070000000</v>
      </c>
      <c r="F177" s="148"/>
      <c r="G177" s="131">
        <f>G178</f>
        <v>730</v>
      </c>
      <c r="H177" s="77"/>
      <c r="I177" s="77"/>
      <c r="J177" s="131">
        <f>J178</f>
        <v>730</v>
      </c>
      <c r="K177" s="77"/>
      <c r="L177" s="77"/>
    </row>
    <row r="178" spans="1:12" ht="51">
      <c r="A178" s="91" t="s">
        <v>212</v>
      </c>
      <c r="B178" s="47">
        <v>650</v>
      </c>
      <c r="C178" s="146">
        <v>8</v>
      </c>
      <c r="D178" s="146">
        <v>4</v>
      </c>
      <c r="E178" s="148">
        <v>4070089031</v>
      </c>
      <c r="F178" s="148"/>
      <c r="G178" s="131">
        <f>G179</f>
        <v>730</v>
      </c>
      <c r="H178" s="77"/>
      <c r="I178" s="77"/>
      <c r="J178" s="131">
        <f>J179</f>
        <v>730</v>
      </c>
      <c r="K178" s="77"/>
      <c r="L178" s="77"/>
    </row>
    <row r="179" spans="1:12" ht="12.75">
      <c r="A179" s="91" t="s">
        <v>182</v>
      </c>
      <c r="B179" s="47">
        <v>650</v>
      </c>
      <c r="C179" s="146">
        <v>8</v>
      </c>
      <c r="D179" s="146">
        <v>4</v>
      </c>
      <c r="E179" s="148">
        <v>4070089031</v>
      </c>
      <c r="F179" s="148"/>
      <c r="G179" s="131">
        <f>G180</f>
        <v>730</v>
      </c>
      <c r="H179" s="77"/>
      <c r="I179" s="77"/>
      <c r="J179" s="131">
        <f>J180</f>
        <v>730</v>
      </c>
      <c r="K179" s="77"/>
      <c r="L179" s="77"/>
    </row>
    <row r="180" spans="1:12" ht="51">
      <c r="A180" s="91" t="s">
        <v>133</v>
      </c>
      <c r="B180" s="47">
        <v>650</v>
      </c>
      <c r="C180" s="146">
        <v>8</v>
      </c>
      <c r="D180" s="146">
        <v>4</v>
      </c>
      <c r="E180" s="148">
        <v>4070089031</v>
      </c>
      <c r="F180" s="148">
        <v>600</v>
      </c>
      <c r="G180" s="131">
        <f>G181</f>
        <v>730</v>
      </c>
      <c r="H180" s="77"/>
      <c r="I180" s="77"/>
      <c r="J180" s="131">
        <f>J181</f>
        <v>730</v>
      </c>
      <c r="K180" s="77"/>
      <c r="L180" s="77"/>
    </row>
    <row r="181" spans="1:18" ht="76.5">
      <c r="A181" s="91" t="s">
        <v>183</v>
      </c>
      <c r="B181" s="47">
        <v>650</v>
      </c>
      <c r="C181" s="146">
        <v>8</v>
      </c>
      <c r="D181" s="146">
        <v>4</v>
      </c>
      <c r="E181" s="148">
        <v>4070089031</v>
      </c>
      <c r="F181" s="148">
        <v>630</v>
      </c>
      <c r="G181" s="131">
        <v>730</v>
      </c>
      <c r="H181" s="77"/>
      <c r="I181" s="77"/>
      <c r="J181" s="131">
        <v>730</v>
      </c>
      <c r="K181" s="77"/>
      <c r="L181" s="77"/>
      <c r="P181" s="202"/>
      <c r="Q181" s="202"/>
      <c r="R181" s="202"/>
    </row>
    <row r="182" spans="1:12" ht="12.75">
      <c r="A182" s="151" t="s">
        <v>29</v>
      </c>
      <c r="B182" s="47">
        <v>650</v>
      </c>
      <c r="C182" s="142">
        <v>11</v>
      </c>
      <c r="D182" s="143"/>
      <c r="E182" s="154"/>
      <c r="F182" s="148"/>
      <c r="G182" s="133">
        <f>G183</f>
        <v>122</v>
      </c>
      <c r="H182" s="77"/>
      <c r="I182" s="77"/>
      <c r="J182" s="133">
        <f>J183</f>
        <v>122</v>
      </c>
      <c r="K182" s="77"/>
      <c r="L182" s="77"/>
    </row>
    <row r="183" spans="1:12" ht="12.75">
      <c r="A183" s="71" t="s">
        <v>55</v>
      </c>
      <c r="B183" s="47">
        <v>650</v>
      </c>
      <c r="C183" s="129">
        <v>11</v>
      </c>
      <c r="D183" s="146">
        <v>1</v>
      </c>
      <c r="E183" s="148"/>
      <c r="F183" s="148"/>
      <c r="G183" s="131">
        <f>G184</f>
        <v>122</v>
      </c>
      <c r="H183" s="77"/>
      <c r="I183" s="77"/>
      <c r="J183" s="131">
        <f>J184</f>
        <v>122</v>
      </c>
      <c r="K183" s="77"/>
      <c r="L183" s="77"/>
    </row>
    <row r="184" spans="1:12" ht="25.5">
      <c r="A184" s="91" t="s">
        <v>126</v>
      </c>
      <c r="B184" s="47">
        <v>650</v>
      </c>
      <c r="C184" s="129">
        <v>11</v>
      </c>
      <c r="D184" s="146">
        <v>1</v>
      </c>
      <c r="E184" s="148">
        <v>4100000000</v>
      </c>
      <c r="F184" s="148"/>
      <c r="G184" s="131">
        <f>G186</f>
        <v>122</v>
      </c>
      <c r="H184" s="77"/>
      <c r="I184" s="77"/>
      <c r="J184" s="131">
        <f>J186</f>
        <v>122</v>
      </c>
      <c r="K184" s="77"/>
      <c r="L184" s="77"/>
    </row>
    <row r="185" spans="1:12" ht="51">
      <c r="A185" s="91" t="s">
        <v>127</v>
      </c>
      <c r="B185" s="47">
        <v>650</v>
      </c>
      <c r="C185" s="129">
        <v>11</v>
      </c>
      <c r="D185" s="146">
        <v>1</v>
      </c>
      <c r="E185" s="148">
        <v>4100020800</v>
      </c>
      <c r="F185" s="148"/>
      <c r="G185" s="131">
        <f>G186</f>
        <v>122</v>
      </c>
      <c r="H185" s="77"/>
      <c r="I185" s="77"/>
      <c r="J185" s="131">
        <f>J186</f>
        <v>122</v>
      </c>
      <c r="K185" s="77"/>
      <c r="L185" s="77"/>
    </row>
    <row r="186" spans="1:12" ht="38.25">
      <c r="A186" s="91" t="s">
        <v>125</v>
      </c>
      <c r="B186" s="47">
        <v>650</v>
      </c>
      <c r="C186" s="129">
        <v>11</v>
      </c>
      <c r="D186" s="146">
        <v>1</v>
      </c>
      <c r="E186" s="148">
        <v>4100020800</v>
      </c>
      <c r="F186" s="148">
        <v>200</v>
      </c>
      <c r="G186" s="131">
        <f>G187</f>
        <v>122</v>
      </c>
      <c r="H186" s="77"/>
      <c r="I186" s="77"/>
      <c r="J186" s="131">
        <f>J187</f>
        <v>122</v>
      </c>
      <c r="K186" s="77"/>
      <c r="L186" s="77"/>
    </row>
    <row r="187" spans="1:12" ht="42.75" customHeight="1">
      <c r="A187" s="91" t="s">
        <v>103</v>
      </c>
      <c r="B187" s="47">
        <v>650</v>
      </c>
      <c r="C187" s="129">
        <v>11</v>
      </c>
      <c r="D187" s="146">
        <v>1</v>
      </c>
      <c r="E187" s="148">
        <v>4100020800</v>
      </c>
      <c r="F187" s="148">
        <v>240</v>
      </c>
      <c r="G187" s="131">
        <v>122</v>
      </c>
      <c r="H187" s="77"/>
      <c r="I187" s="77"/>
      <c r="J187" s="131">
        <v>122</v>
      </c>
      <c r="K187" s="77"/>
      <c r="L187" s="77"/>
    </row>
    <row r="188" spans="1:12" ht="12.75">
      <c r="A188" s="151" t="s">
        <v>72</v>
      </c>
      <c r="B188" s="77"/>
      <c r="C188" s="132"/>
      <c r="D188" s="132"/>
      <c r="E188" s="132"/>
      <c r="F188" s="132"/>
      <c r="G188" s="135">
        <f>G9+G54+G63+G93+G135+G162+G182</f>
        <v>72523.6</v>
      </c>
      <c r="H188" s="135">
        <f>H54+H63+H162</f>
        <v>915.3</v>
      </c>
      <c r="I188" s="135">
        <f>I54+I63+I162</f>
        <v>830.3</v>
      </c>
      <c r="J188" s="135">
        <f>J9+J54+J63+J93+J135+J162+J182</f>
        <v>72512.40000000001</v>
      </c>
      <c r="K188" s="135">
        <f>K54+K63+K162</f>
        <v>933.2</v>
      </c>
      <c r="L188" s="135">
        <f>L54+L63+L162</f>
        <v>848.2</v>
      </c>
    </row>
  </sheetData>
  <sheetProtection/>
  <mergeCells count="6">
    <mergeCell ref="A5:L5"/>
    <mergeCell ref="A6:L6"/>
    <mergeCell ref="H1:L1"/>
    <mergeCell ref="C2:L2"/>
    <mergeCell ref="E3:L3"/>
    <mergeCell ref="F4:L4"/>
  </mergeCells>
  <printOptions/>
  <pageMargins left="0.75" right="0.75" top="1" bottom="1" header="0.5" footer="0.5"/>
  <pageSetup fitToHeight="0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7"/>
  <sheetViews>
    <sheetView tabSelected="1" view="pageBreakPreview" zoomScaleSheetLayoutView="100" zoomScalePageLayoutView="0" workbookViewId="0" topLeftCell="A1">
      <selection activeCell="I10" sqref="I10"/>
    </sheetView>
  </sheetViews>
  <sheetFormatPr defaultColWidth="8.00390625" defaultRowHeight="12.75"/>
  <cols>
    <col min="1" max="1" width="39.375" style="24" customWidth="1"/>
    <col min="2" max="2" width="4.875" style="24" customWidth="1"/>
    <col min="3" max="3" width="4.375" style="24" customWidth="1"/>
    <col min="4" max="4" width="4.125" style="24" customWidth="1"/>
    <col min="5" max="5" width="11.00390625" style="24" customWidth="1"/>
    <col min="6" max="6" width="4.375" style="24" customWidth="1"/>
    <col min="7" max="7" width="8.375" style="24" hidden="1" customWidth="1"/>
    <col min="8" max="8" width="11.75390625" style="36" customWidth="1"/>
    <col min="9" max="9" width="11.875" style="24" customWidth="1"/>
    <col min="10" max="10" width="10.875" style="24" customWidth="1"/>
    <col min="11" max="16384" width="8.00390625" style="24" customWidth="1"/>
  </cols>
  <sheetData>
    <row r="1" spans="6:12" ht="12.75">
      <c r="F1" s="57"/>
      <c r="G1" s="57"/>
      <c r="H1" s="58"/>
      <c r="I1" s="215" t="s">
        <v>200</v>
      </c>
      <c r="J1" s="215"/>
      <c r="K1" s="61"/>
      <c r="L1" s="57"/>
    </row>
    <row r="2" spans="1:12" ht="11.25" customHeight="1">
      <c r="A2" s="23"/>
      <c r="B2" s="23"/>
      <c r="C2" s="216" t="s">
        <v>53</v>
      </c>
      <c r="D2" s="216"/>
      <c r="E2" s="216"/>
      <c r="F2" s="216"/>
      <c r="G2" s="216"/>
      <c r="H2" s="216"/>
      <c r="I2" s="216"/>
      <c r="J2" s="216"/>
      <c r="K2" s="61"/>
      <c r="L2" s="57"/>
    </row>
    <row r="3" spans="1:12" ht="12.75">
      <c r="A3" s="23"/>
      <c r="B3" s="23"/>
      <c r="C3" s="23"/>
      <c r="E3" s="216" t="s">
        <v>65</v>
      </c>
      <c r="F3" s="216"/>
      <c r="G3" s="216"/>
      <c r="H3" s="216"/>
      <c r="I3" s="216"/>
      <c r="J3" s="216"/>
      <c r="K3" s="61"/>
      <c r="L3" s="57"/>
    </row>
    <row r="4" spans="1:15" ht="12.75" customHeight="1">
      <c r="A4" s="56"/>
      <c r="B4" s="59"/>
      <c r="C4" s="59"/>
      <c r="D4" s="59"/>
      <c r="E4" s="59"/>
      <c r="F4" s="253" t="s">
        <v>221</v>
      </c>
      <c r="G4" s="253"/>
      <c r="H4" s="253"/>
      <c r="I4" s="253"/>
      <c r="J4" s="253"/>
      <c r="K4" s="62"/>
      <c r="L4" s="59"/>
      <c r="M4" s="59"/>
      <c r="N4" s="59"/>
      <c r="O4" s="59"/>
    </row>
    <row r="5" spans="1:8" ht="6.75" customHeight="1">
      <c r="A5" s="23"/>
      <c r="B5" s="23"/>
      <c r="C5" s="23"/>
      <c r="D5" s="23"/>
      <c r="E5" s="23"/>
      <c r="F5" s="23"/>
      <c r="G5" s="23"/>
      <c r="H5" s="23"/>
    </row>
    <row r="6" spans="1:10" s="25" customFormat="1" ht="15.75" customHeight="1">
      <c r="A6" s="214" t="s">
        <v>88</v>
      </c>
      <c r="B6" s="214"/>
      <c r="C6" s="214"/>
      <c r="D6" s="214"/>
      <c r="E6" s="214"/>
      <c r="F6" s="214"/>
      <c r="G6" s="214"/>
      <c r="H6" s="214"/>
      <c r="I6" s="214"/>
      <c r="J6" s="72"/>
    </row>
    <row r="7" spans="1:10" s="25" customFormat="1" ht="0.75" customHeight="1">
      <c r="A7" s="214"/>
      <c r="B7" s="214"/>
      <c r="C7" s="214"/>
      <c r="D7" s="214"/>
      <c r="E7" s="214"/>
      <c r="F7" s="214"/>
      <c r="G7" s="214"/>
      <c r="H7" s="214"/>
      <c r="I7" s="214"/>
      <c r="J7" s="72"/>
    </row>
    <row r="8" spans="1:10" s="25" customFormat="1" ht="15.75">
      <c r="A8" s="214" t="s">
        <v>189</v>
      </c>
      <c r="B8" s="214"/>
      <c r="C8" s="214"/>
      <c r="D8" s="214"/>
      <c r="E8" s="214"/>
      <c r="F8" s="214"/>
      <c r="G8" s="214"/>
      <c r="H8" s="214"/>
      <c r="I8" s="214"/>
      <c r="J8" s="72"/>
    </row>
    <row r="9" spans="1:8" ht="0.75" customHeight="1">
      <c r="A9" s="26"/>
      <c r="B9" s="26"/>
      <c r="C9" s="26"/>
      <c r="D9" s="26"/>
      <c r="E9" s="26"/>
      <c r="F9" s="26"/>
      <c r="G9" s="26"/>
      <c r="H9" s="27"/>
    </row>
    <row r="10" spans="1:10" ht="110.25" customHeight="1">
      <c r="A10" s="28" t="s">
        <v>0</v>
      </c>
      <c r="B10" s="28" t="s">
        <v>36</v>
      </c>
      <c r="C10" s="28" t="s">
        <v>1</v>
      </c>
      <c r="D10" s="28" t="s">
        <v>2</v>
      </c>
      <c r="E10" s="94" t="s">
        <v>37</v>
      </c>
      <c r="F10" s="28" t="s">
        <v>58</v>
      </c>
      <c r="G10" s="80" t="s">
        <v>50</v>
      </c>
      <c r="H10" s="80" t="s">
        <v>51</v>
      </c>
      <c r="I10" s="111" t="s">
        <v>108</v>
      </c>
      <c r="J10" s="111" t="s">
        <v>109</v>
      </c>
    </row>
    <row r="11" spans="1:10" ht="12" customHeight="1">
      <c r="A11" s="28">
        <v>1</v>
      </c>
      <c r="B11" s="28">
        <v>2</v>
      </c>
      <c r="C11" s="28">
        <v>3</v>
      </c>
      <c r="D11" s="28">
        <v>4</v>
      </c>
      <c r="E11" s="94">
        <v>5</v>
      </c>
      <c r="F11" s="28">
        <v>6</v>
      </c>
      <c r="G11" s="28">
        <v>7</v>
      </c>
      <c r="H11" s="28">
        <v>7</v>
      </c>
      <c r="I11" s="28">
        <v>8</v>
      </c>
      <c r="J11" s="84">
        <v>9</v>
      </c>
    </row>
    <row r="12" spans="1:10" s="29" customFormat="1" ht="12.75" hidden="1">
      <c r="A12" s="92" t="s">
        <v>45</v>
      </c>
      <c r="B12" s="37">
        <v>10</v>
      </c>
      <c r="C12" s="37"/>
      <c r="D12" s="37"/>
      <c r="E12" s="95"/>
      <c r="F12" s="37"/>
      <c r="G12" s="37"/>
      <c r="H12" s="40">
        <f>H13</f>
        <v>0</v>
      </c>
      <c r="I12" s="38"/>
      <c r="J12" s="85"/>
    </row>
    <row r="13" spans="1:10" ht="12.75" hidden="1">
      <c r="A13" s="30" t="s">
        <v>5</v>
      </c>
      <c r="B13" s="31">
        <v>10</v>
      </c>
      <c r="C13" s="32">
        <v>1</v>
      </c>
      <c r="D13" s="31"/>
      <c r="E13" s="96"/>
      <c r="F13" s="31"/>
      <c r="G13" s="31"/>
      <c r="H13" s="39">
        <f>H14</f>
        <v>0</v>
      </c>
      <c r="I13" s="34"/>
      <c r="J13" s="34"/>
    </row>
    <row r="14" spans="1:10" ht="51" hidden="1">
      <c r="A14" s="30" t="s">
        <v>7</v>
      </c>
      <c r="B14" s="31">
        <v>10</v>
      </c>
      <c r="C14" s="32">
        <v>1</v>
      </c>
      <c r="D14" s="35">
        <v>3</v>
      </c>
      <c r="E14" s="96"/>
      <c r="F14" s="31"/>
      <c r="G14" s="31"/>
      <c r="H14" s="39">
        <f>H15</f>
        <v>0</v>
      </c>
      <c r="I14" s="34"/>
      <c r="J14" s="34"/>
    </row>
    <row r="15" spans="1:10" ht="66" customHeight="1" hidden="1">
      <c r="A15" s="30" t="s">
        <v>38</v>
      </c>
      <c r="B15" s="31">
        <v>10</v>
      </c>
      <c r="C15" s="32">
        <v>1</v>
      </c>
      <c r="D15" s="35">
        <v>3</v>
      </c>
      <c r="E15" s="97">
        <v>20000</v>
      </c>
      <c r="F15" s="31"/>
      <c r="G15" s="31"/>
      <c r="H15" s="39">
        <f>H16</f>
        <v>0</v>
      </c>
      <c r="I15" s="34"/>
      <c r="J15" s="34"/>
    </row>
    <row r="16" spans="1:10" ht="12.75" hidden="1">
      <c r="A16" s="30" t="s">
        <v>39</v>
      </c>
      <c r="B16" s="31">
        <v>10</v>
      </c>
      <c r="C16" s="32">
        <v>1</v>
      </c>
      <c r="D16" s="35">
        <v>3</v>
      </c>
      <c r="E16" s="97">
        <v>20400</v>
      </c>
      <c r="F16" s="31"/>
      <c r="G16" s="31"/>
      <c r="H16" s="39">
        <f>H17</f>
        <v>0</v>
      </c>
      <c r="I16" s="34"/>
      <c r="J16" s="34"/>
    </row>
    <row r="17" spans="1:10" ht="27" customHeight="1" hidden="1">
      <c r="A17" s="30" t="s">
        <v>46</v>
      </c>
      <c r="B17" s="31">
        <v>10</v>
      </c>
      <c r="C17" s="32">
        <v>1</v>
      </c>
      <c r="D17" s="35">
        <v>3</v>
      </c>
      <c r="E17" s="97">
        <v>20400</v>
      </c>
      <c r="F17" s="31">
        <v>500</v>
      </c>
      <c r="G17" s="31"/>
      <c r="H17" s="39"/>
      <c r="I17" s="34"/>
      <c r="J17" s="34"/>
    </row>
    <row r="18" spans="1:10" ht="12.75">
      <c r="A18" s="141" t="s">
        <v>5</v>
      </c>
      <c r="B18" s="53">
        <v>650</v>
      </c>
      <c r="C18" s="142">
        <v>1</v>
      </c>
      <c r="D18" s="143"/>
      <c r="E18" s="144"/>
      <c r="F18" s="145"/>
      <c r="G18" s="133">
        <f>G19+G28+G38+G44</f>
        <v>31115.100000000002</v>
      </c>
      <c r="H18" s="133">
        <f>H19+H28+H38+H44</f>
        <v>31115.100000000002</v>
      </c>
      <c r="I18" s="46"/>
      <c r="J18" s="45"/>
    </row>
    <row r="19" spans="1:10" ht="40.5" customHeight="1">
      <c r="A19" s="91" t="s">
        <v>6</v>
      </c>
      <c r="B19" s="47">
        <v>650</v>
      </c>
      <c r="C19" s="129">
        <v>1</v>
      </c>
      <c r="D19" s="146">
        <v>2</v>
      </c>
      <c r="E19" s="147"/>
      <c r="F19" s="148"/>
      <c r="G19" s="131">
        <f>G20</f>
        <v>6753.5</v>
      </c>
      <c r="H19" s="131">
        <f>H20</f>
        <v>6753.5</v>
      </c>
      <c r="I19" s="33"/>
      <c r="J19" s="33"/>
    </row>
    <row r="20" spans="1:10" ht="20.25" customHeight="1">
      <c r="A20" s="86" t="s">
        <v>82</v>
      </c>
      <c r="B20" s="47">
        <v>650</v>
      </c>
      <c r="C20" s="129">
        <v>1</v>
      </c>
      <c r="D20" s="146">
        <v>2</v>
      </c>
      <c r="E20" s="147">
        <v>4000000000</v>
      </c>
      <c r="F20" s="148"/>
      <c r="G20" s="131">
        <f>G21</f>
        <v>6753.5</v>
      </c>
      <c r="H20" s="131">
        <f>H21</f>
        <v>6753.5</v>
      </c>
      <c r="I20" s="55"/>
      <c r="J20" s="42"/>
    </row>
    <row r="21" spans="1:10" ht="41.25" customHeight="1">
      <c r="A21" s="98" t="s">
        <v>81</v>
      </c>
      <c r="B21" s="47">
        <v>650</v>
      </c>
      <c r="C21" s="129">
        <v>1</v>
      </c>
      <c r="D21" s="146">
        <v>2</v>
      </c>
      <c r="E21" s="147">
        <v>4010000000</v>
      </c>
      <c r="F21" s="148"/>
      <c r="G21" s="131">
        <f>G22+G25</f>
        <v>6753.5</v>
      </c>
      <c r="H21" s="131">
        <f>H22+H25</f>
        <v>6753.5</v>
      </c>
      <c r="I21" s="33"/>
      <c r="J21" s="42"/>
    </row>
    <row r="22" spans="1:10" ht="21" customHeight="1">
      <c r="A22" s="91" t="s">
        <v>91</v>
      </c>
      <c r="B22" s="47">
        <v>650</v>
      </c>
      <c r="C22" s="129">
        <v>1</v>
      </c>
      <c r="D22" s="146">
        <v>2</v>
      </c>
      <c r="E22" s="147">
        <v>4010002030</v>
      </c>
      <c r="F22" s="148"/>
      <c r="G22" s="131">
        <f>G23</f>
        <v>1891</v>
      </c>
      <c r="H22" s="131">
        <f>H23</f>
        <v>1891</v>
      </c>
      <c r="I22" s="33"/>
      <c r="J22" s="42"/>
    </row>
    <row r="23" spans="1:10" ht="63.75" customHeight="1">
      <c r="A23" s="91" t="s">
        <v>59</v>
      </c>
      <c r="B23" s="47">
        <v>650</v>
      </c>
      <c r="C23" s="129">
        <v>1</v>
      </c>
      <c r="D23" s="146">
        <v>2</v>
      </c>
      <c r="E23" s="147">
        <v>4010002030</v>
      </c>
      <c r="F23" s="148">
        <v>100</v>
      </c>
      <c r="G23" s="131">
        <f>G24</f>
        <v>1891</v>
      </c>
      <c r="H23" s="131">
        <f>H24</f>
        <v>1891</v>
      </c>
      <c r="I23" s="33"/>
      <c r="J23" s="42"/>
    </row>
    <row r="24" spans="1:10" ht="29.25" customHeight="1">
      <c r="A24" s="91" t="s">
        <v>60</v>
      </c>
      <c r="B24" s="47">
        <v>650</v>
      </c>
      <c r="C24" s="129">
        <v>1</v>
      </c>
      <c r="D24" s="146">
        <v>2</v>
      </c>
      <c r="E24" s="147">
        <v>4010002030</v>
      </c>
      <c r="F24" s="148">
        <v>120</v>
      </c>
      <c r="G24" s="131">
        <v>1891</v>
      </c>
      <c r="H24" s="131">
        <v>1891</v>
      </c>
      <c r="I24" s="33"/>
      <c r="J24" s="42"/>
    </row>
    <row r="25" spans="1:10" ht="26.25" customHeight="1">
      <c r="A25" s="98" t="s">
        <v>92</v>
      </c>
      <c r="B25" s="47">
        <v>650</v>
      </c>
      <c r="C25" s="129">
        <v>1</v>
      </c>
      <c r="D25" s="146">
        <v>2</v>
      </c>
      <c r="E25" s="147">
        <v>4010002060</v>
      </c>
      <c r="F25" s="148"/>
      <c r="G25" s="131">
        <f>G26</f>
        <v>4862.5</v>
      </c>
      <c r="H25" s="131">
        <f>H26</f>
        <v>4862.5</v>
      </c>
      <c r="I25" s="33"/>
      <c r="J25" s="42"/>
    </row>
    <row r="26" spans="1:10" ht="24.75" customHeight="1">
      <c r="A26" s="91" t="s">
        <v>59</v>
      </c>
      <c r="B26" s="47">
        <v>650</v>
      </c>
      <c r="C26" s="129">
        <v>1</v>
      </c>
      <c r="D26" s="146">
        <v>2</v>
      </c>
      <c r="E26" s="147">
        <v>4010002060</v>
      </c>
      <c r="F26" s="148">
        <v>100</v>
      </c>
      <c r="G26" s="131">
        <f>G27</f>
        <v>4862.5</v>
      </c>
      <c r="H26" s="131">
        <f>H27</f>
        <v>4862.5</v>
      </c>
      <c r="I26" s="33"/>
      <c r="J26" s="42"/>
    </row>
    <row r="27" spans="1:10" ht="26.25" customHeight="1">
      <c r="A27" s="91" t="s">
        <v>60</v>
      </c>
      <c r="B27" s="47">
        <v>650</v>
      </c>
      <c r="C27" s="129">
        <v>1</v>
      </c>
      <c r="D27" s="146">
        <v>2</v>
      </c>
      <c r="E27" s="147">
        <v>4010002060</v>
      </c>
      <c r="F27" s="148">
        <v>120</v>
      </c>
      <c r="G27" s="131">
        <v>4862.5</v>
      </c>
      <c r="H27" s="131">
        <v>4862.5</v>
      </c>
      <c r="I27" s="33"/>
      <c r="J27" s="42"/>
    </row>
    <row r="28" spans="1:10" ht="36.75" customHeight="1">
      <c r="A28" s="91" t="s">
        <v>8</v>
      </c>
      <c r="B28" s="47">
        <v>650</v>
      </c>
      <c r="C28" s="129">
        <v>1</v>
      </c>
      <c r="D28" s="146">
        <v>4</v>
      </c>
      <c r="E28" s="148"/>
      <c r="F28" s="148"/>
      <c r="G28" s="131">
        <f aca="true" t="shared" si="0" ref="G28:H30">G29</f>
        <v>22147.9</v>
      </c>
      <c r="H28" s="131">
        <f t="shared" si="0"/>
        <v>22147.9</v>
      </c>
      <c r="I28" s="33"/>
      <c r="J28" s="42"/>
    </row>
    <row r="29" spans="1:10" ht="20.25" customHeight="1">
      <c r="A29" s="86" t="s">
        <v>82</v>
      </c>
      <c r="B29" s="47">
        <v>650</v>
      </c>
      <c r="C29" s="129">
        <v>1</v>
      </c>
      <c r="D29" s="146">
        <v>4</v>
      </c>
      <c r="E29" s="148">
        <v>4000000000</v>
      </c>
      <c r="F29" s="148"/>
      <c r="G29" s="131">
        <f t="shared" si="0"/>
        <v>22147.9</v>
      </c>
      <c r="H29" s="131">
        <f t="shared" si="0"/>
        <v>22147.9</v>
      </c>
      <c r="I29" s="33"/>
      <c r="J29" s="42"/>
    </row>
    <row r="30" spans="1:10" ht="38.25" customHeight="1">
      <c r="A30" s="98" t="s">
        <v>81</v>
      </c>
      <c r="B30" s="47">
        <v>650</v>
      </c>
      <c r="C30" s="129">
        <v>1</v>
      </c>
      <c r="D30" s="146">
        <v>4</v>
      </c>
      <c r="E30" s="147">
        <v>4010000000</v>
      </c>
      <c r="F30" s="148"/>
      <c r="G30" s="131">
        <f t="shared" si="0"/>
        <v>22147.9</v>
      </c>
      <c r="H30" s="131">
        <f t="shared" si="0"/>
        <v>22147.9</v>
      </c>
      <c r="I30" s="33"/>
      <c r="J30" s="42"/>
    </row>
    <row r="31" spans="1:10" ht="27.75" customHeight="1">
      <c r="A31" s="91" t="s">
        <v>99</v>
      </c>
      <c r="B31" s="47">
        <v>650</v>
      </c>
      <c r="C31" s="129">
        <v>1</v>
      </c>
      <c r="D31" s="146">
        <v>4</v>
      </c>
      <c r="E31" s="147">
        <v>4010002040</v>
      </c>
      <c r="F31" s="148"/>
      <c r="G31" s="131">
        <f>G32+G34+G36</f>
        <v>22147.9</v>
      </c>
      <c r="H31" s="131">
        <f>H32+H34+H36</f>
        <v>22147.9</v>
      </c>
      <c r="I31" s="33"/>
      <c r="J31" s="42"/>
    </row>
    <row r="32" spans="1:10" ht="75" customHeight="1">
      <c r="A32" s="91" t="s">
        <v>59</v>
      </c>
      <c r="B32" s="47">
        <v>650</v>
      </c>
      <c r="C32" s="129">
        <v>1</v>
      </c>
      <c r="D32" s="146">
        <v>4</v>
      </c>
      <c r="E32" s="147">
        <v>4010002040</v>
      </c>
      <c r="F32" s="148">
        <v>100</v>
      </c>
      <c r="G32" s="131">
        <f>G33</f>
        <v>22047.9</v>
      </c>
      <c r="H32" s="131">
        <f>H33</f>
        <v>22047.9</v>
      </c>
      <c r="I32" s="33"/>
      <c r="J32" s="42"/>
    </row>
    <row r="33" spans="1:10" ht="24" customHeight="1">
      <c r="A33" s="91" t="s">
        <v>60</v>
      </c>
      <c r="B33" s="47">
        <v>650</v>
      </c>
      <c r="C33" s="129">
        <v>1</v>
      </c>
      <c r="D33" s="146">
        <v>4</v>
      </c>
      <c r="E33" s="147">
        <v>4010002040</v>
      </c>
      <c r="F33" s="148">
        <v>120</v>
      </c>
      <c r="G33" s="131">
        <v>22047.9</v>
      </c>
      <c r="H33" s="131">
        <v>22047.9</v>
      </c>
      <c r="I33" s="55"/>
      <c r="J33" s="42"/>
    </row>
    <row r="34" spans="1:10" ht="27" customHeight="1">
      <c r="A34" s="91" t="s">
        <v>125</v>
      </c>
      <c r="B34" s="47">
        <v>650</v>
      </c>
      <c r="C34" s="129">
        <v>1</v>
      </c>
      <c r="D34" s="146">
        <v>4</v>
      </c>
      <c r="E34" s="147">
        <v>4010002040</v>
      </c>
      <c r="F34" s="148">
        <v>200</v>
      </c>
      <c r="G34" s="131">
        <f>G35</f>
        <v>100</v>
      </c>
      <c r="H34" s="131">
        <f>H35</f>
        <v>100</v>
      </c>
      <c r="I34" s="55"/>
      <c r="J34" s="42"/>
    </row>
    <row r="35" spans="1:10" ht="39.75" customHeight="1">
      <c r="A35" s="91" t="s">
        <v>103</v>
      </c>
      <c r="B35" s="47">
        <v>650</v>
      </c>
      <c r="C35" s="129">
        <v>1</v>
      </c>
      <c r="D35" s="146">
        <v>4</v>
      </c>
      <c r="E35" s="147">
        <v>4010002040</v>
      </c>
      <c r="F35" s="148">
        <v>240</v>
      </c>
      <c r="G35" s="131">
        <v>100</v>
      </c>
      <c r="H35" s="131">
        <v>100</v>
      </c>
      <c r="I35" s="55"/>
      <c r="J35" s="42"/>
    </row>
    <row r="36" spans="1:10" ht="19.5" customHeight="1">
      <c r="A36" s="91" t="s">
        <v>61</v>
      </c>
      <c r="B36" s="47">
        <v>650</v>
      </c>
      <c r="C36" s="129">
        <v>1</v>
      </c>
      <c r="D36" s="146">
        <v>4</v>
      </c>
      <c r="E36" s="147">
        <v>4010002040</v>
      </c>
      <c r="F36" s="148">
        <v>800</v>
      </c>
      <c r="G36" s="131">
        <f>G37</f>
        <v>0</v>
      </c>
      <c r="H36" s="131">
        <f>H37</f>
        <v>0</v>
      </c>
      <c r="I36" s="33"/>
      <c r="J36" s="42"/>
    </row>
    <row r="37" spans="1:10" ht="19.5" customHeight="1">
      <c r="A37" s="91" t="s">
        <v>62</v>
      </c>
      <c r="B37" s="47">
        <v>650</v>
      </c>
      <c r="C37" s="129">
        <v>1</v>
      </c>
      <c r="D37" s="146">
        <v>4</v>
      </c>
      <c r="E37" s="147">
        <v>4010002040</v>
      </c>
      <c r="F37" s="148">
        <v>850</v>
      </c>
      <c r="G37" s="131">
        <v>0</v>
      </c>
      <c r="H37" s="131">
        <v>0</v>
      </c>
      <c r="I37" s="33"/>
      <c r="J37" s="42"/>
    </row>
    <row r="38" spans="1:10" ht="12.75">
      <c r="A38" s="91" t="s">
        <v>13</v>
      </c>
      <c r="B38" s="47">
        <v>650</v>
      </c>
      <c r="C38" s="129">
        <v>1</v>
      </c>
      <c r="D38" s="146">
        <v>11</v>
      </c>
      <c r="E38" s="147"/>
      <c r="F38" s="148"/>
      <c r="G38" s="131">
        <f aca="true" t="shared" si="1" ref="G38:H42">G39</f>
        <v>134</v>
      </c>
      <c r="H38" s="131">
        <f t="shared" si="1"/>
        <v>134</v>
      </c>
      <c r="I38" s="33"/>
      <c r="J38" s="42"/>
    </row>
    <row r="39" spans="1:10" ht="12.75">
      <c r="A39" s="99" t="s">
        <v>82</v>
      </c>
      <c r="B39" s="47">
        <v>650</v>
      </c>
      <c r="C39" s="129">
        <v>1</v>
      </c>
      <c r="D39" s="146">
        <v>11</v>
      </c>
      <c r="E39" s="147">
        <v>4000000000</v>
      </c>
      <c r="F39" s="145"/>
      <c r="G39" s="131">
        <f t="shared" si="1"/>
        <v>134</v>
      </c>
      <c r="H39" s="131">
        <f t="shared" si="1"/>
        <v>134</v>
      </c>
      <c r="I39" s="33"/>
      <c r="J39" s="42"/>
    </row>
    <row r="40" spans="1:10" ht="38.25" customHeight="1">
      <c r="A40" s="86" t="s">
        <v>159</v>
      </c>
      <c r="B40" s="47">
        <v>650</v>
      </c>
      <c r="C40" s="129">
        <v>1</v>
      </c>
      <c r="D40" s="146">
        <v>11</v>
      </c>
      <c r="E40" s="147">
        <v>4080000000</v>
      </c>
      <c r="F40" s="148"/>
      <c r="G40" s="131">
        <f t="shared" si="1"/>
        <v>134</v>
      </c>
      <c r="H40" s="131">
        <f t="shared" si="1"/>
        <v>134</v>
      </c>
      <c r="I40" s="33"/>
      <c r="J40" s="42"/>
    </row>
    <row r="41" spans="1:10" ht="19.5" customHeight="1">
      <c r="A41" s="86" t="s">
        <v>104</v>
      </c>
      <c r="B41" s="47">
        <v>650</v>
      </c>
      <c r="C41" s="129">
        <v>1</v>
      </c>
      <c r="D41" s="146">
        <v>11</v>
      </c>
      <c r="E41" s="147">
        <v>4080020210</v>
      </c>
      <c r="F41" s="148"/>
      <c r="G41" s="131">
        <f t="shared" si="1"/>
        <v>134</v>
      </c>
      <c r="H41" s="131">
        <f t="shared" si="1"/>
        <v>134</v>
      </c>
      <c r="I41" s="33"/>
      <c r="J41" s="42"/>
    </row>
    <row r="42" spans="1:10" ht="12.75">
      <c r="A42" s="91" t="s">
        <v>61</v>
      </c>
      <c r="B42" s="47">
        <v>650</v>
      </c>
      <c r="C42" s="129">
        <v>1</v>
      </c>
      <c r="D42" s="146">
        <v>11</v>
      </c>
      <c r="E42" s="147">
        <v>4080020210</v>
      </c>
      <c r="F42" s="148">
        <v>800</v>
      </c>
      <c r="G42" s="131">
        <f t="shared" si="1"/>
        <v>134</v>
      </c>
      <c r="H42" s="131">
        <f t="shared" si="1"/>
        <v>134</v>
      </c>
      <c r="I42" s="33"/>
      <c r="J42" s="42"/>
    </row>
    <row r="43" spans="1:10" ht="17.25" customHeight="1">
      <c r="A43" s="91" t="s">
        <v>63</v>
      </c>
      <c r="B43" s="47">
        <v>650</v>
      </c>
      <c r="C43" s="129">
        <v>1</v>
      </c>
      <c r="D43" s="146">
        <v>11</v>
      </c>
      <c r="E43" s="147">
        <v>4080020210</v>
      </c>
      <c r="F43" s="148">
        <v>870</v>
      </c>
      <c r="G43" s="131">
        <v>134</v>
      </c>
      <c r="H43" s="131">
        <v>134</v>
      </c>
      <c r="I43" s="33"/>
      <c r="J43" s="42"/>
    </row>
    <row r="44" spans="1:10" ht="12.75">
      <c r="A44" s="141" t="s">
        <v>14</v>
      </c>
      <c r="B44" s="47">
        <v>650</v>
      </c>
      <c r="C44" s="142">
        <v>1</v>
      </c>
      <c r="D44" s="143">
        <v>13</v>
      </c>
      <c r="E44" s="145"/>
      <c r="F44" s="145"/>
      <c r="G44" s="133">
        <f>G45</f>
        <v>2079.7</v>
      </c>
      <c r="H44" s="133">
        <f>H45</f>
        <v>2079.7</v>
      </c>
      <c r="I44" s="33"/>
      <c r="J44" s="42"/>
    </row>
    <row r="45" spans="1:10" ht="12.75">
      <c r="A45" s="91" t="s">
        <v>82</v>
      </c>
      <c r="B45" s="47">
        <v>650</v>
      </c>
      <c r="C45" s="129">
        <v>1</v>
      </c>
      <c r="D45" s="146">
        <v>13</v>
      </c>
      <c r="E45" s="148">
        <v>4000000000</v>
      </c>
      <c r="F45" s="148"/>
      <c r="G45" s="131">
        <f>G46+G58</f>
        <v>2079.7</v>
      </c>
      <c r="H45" s="131">
        <f>H46+H58</f>
        <v>2079.7</v>
      </c>
      <c r="I45" s="33"/>
      <c r="J45" s="42"/>
    </row>
    <row r="46" spans="1:10" ht="38.25">
      <c r="A46" s="98" t="s">
        <v>81</v>
      </c>
      <c r="B46" s="47">
        <v>650</v>
      </c>
      <c r="C46" s="129">
        <v>1</v>
      </c>
      <c r="D46" s="146">
        <v>13</v>
      </c>
      <c r="E46" s="148">
        <v>4010000000</v>
      </c>
      <c r="F46" s="145"/>
      <c r="G46" s="176">
        <f>G47+G55</f>
        <v>1999.7</v>
      </c>
      <c r="H46" s="176">
        <f>H47+H55</f>
        <v>1999.7</v>
      </c>
      <c r="I46" s="33"/>
      <c r="J46" s="42"/>
    </row>
    <row r="47" spans="1:10" ht="16.5" customHeight="1">
      <c r="A47" s="98" t="s">
        <v>90</v>
      </c>
      <c r="B47" s="47">
        <v>650</v>
      </c>
      <c r="C47" s="129">
        <v>1</v>
      </c>
      <c r="D47" s="146">
        <v>13</v>
      </c>
      <c r="E47" s="148">
        <v>4010099990</v>
      </c>
      <c r="F47" s="145"/>
      <c r="G47" s="176">
        <f>G50+G52+G48</f>
        <v>1723.7</v>
      </c>
      <c r="H47" s="176">
        <f>H50+H52+H48</f>
        <v>1723.7</v>
      </c>
      <c r="I47" s="55"/>
      <c r="J47" s="42"/>
    </row>
    <row r="48" spans="1:10" ht="21.75" customHeight="1">
      <c r="A48" s="98" t="s">
        <v>59</v>
      </c>
      <c r="B48" s="47">
        <v>650</v>
      </c>
      <c r="C48" s="129">
        <v>1</v>
      </c>
      <c r="D48" s="146">
        <v>13</v>
      </c>
      <c r="E48" s="148">
        <v>4010099990</v>
      </c>
      <c r="F48" s="148">
        <v>100</v>
      </c>
      <c r="G48" s="192">
        <f>G49</f>
        <v>100</v>
      </c>
      <c r="H48" s="192">
        <f>H49</f>
        <v>100</v>
      </c>
      <c r="I48" s="55"/>
      <c r="J48" s="42"/>
    </row>
    <row r="49" spans="1:10" ht="25.5">
      <c r="A49" s="98" t="s">
        <v>60</v>
      </c>
      <c r="B49" s="47">
        <v>650</v>
      </c>
      <c r="C49" s="129">
        <v>1</v>
      </c>
      <c r="D49" s="146">
        <v>13</v>
      </c>
      <c r="E49" s="148">
        <v>4010099990</v>
      </c>
      <c r="F49" s="148">
        <v>120</v>
      </c>
      <c r="G49" s="192">
        <v>100</v>
      </c>
      <c r="H49" s="192">
        <v>100</v>
      </c>
      <c r="I49" s="33"/>
      <c r="J49" s="42"/>
    </row>
    <row r="50" spans="1:10" ht="24.75" customHeight="1">
      <c r="A50" s="98" t="s">
        <v>125</v>
      </c>
      <c r="B50" s="47">
        <v>650</v>
      </c>
      <c r="C50" s="129">
        <v>1</v>
      </c>
      <c r="D50" s="146">
        <v>13</v>
      </c>
      <c r="E50" s="148">
        <v>4010099990</v>
      </c>
      <c r="F50" s="148">
        <v>200</v>
      </c>
      <c r="G50" s="105">
        <f>G51</f>
        <v>1473.7</v>
      </c>
      <c r="H50" s="105">
        <f>H51</f>
        <v>1473.7</v>
      </c>
      <c r="I50" s="33"/>
      <c r="J50" s="42"/>
    </row>
    <row r="51" spans="1:10" ht="12" customHeight="1">
      <c r="A51" s="98" t="s">
        <v>103</v>
      </c>
      <c r="B51" s="47">
        <v>650</v>
      </c>
      <c r="C51" s="129">
        <v>1</v>
      </c>
      <c r="D51" s="146">
        <v>13</v>
      </c>
      <c r="E51" s="148">
        <v>4010099990</v>
      </c>
      <c r="F51" s="148">
        <v>240</v>
      </c>
      <c r="G51" s="105">
        <v>1473.7</v>
      </c>
      <c r="H51" s="105">
        <v>1473.7</v>
      </c>
      <c r="I51" s="33"/>
      <c r="J51" s="42"/>
    </row>
    <row r="52" spans="1:10" ht="12.75">
      <c r="A52" s="91" t="s">
        <v>61</v>
      </c>
      <c r="B52" s="47">
        <v>650</v>
      </c>
      <c r="C52" s="129">
        <v>1</v>
      </c>
      <c r="D52" s="146">
        <v>13</v>
      </c>
      <c r="E52" s="148">
        <v>4010099990</v>
      </c>
      <c r="F52" s="105">
        <v>800</v>
      </c>
      <c r="G52" s="176">
        <f>G54+G53</f>
        <v>150</v>
      </c>
      <c r="H52" s="176">
        <f>H54+H53</f>
        <v>150</v>
      </c>
      <c r="I52" s="33"/>
      <c r="J52" s="42"/>
    </row>
    <row r="53" spans="1:10" ht="12.75">
      <c r="A53" s="91" t="s">
        <v>168</v>
      </c>
      <c r="B53" s="47">
        <v>650</v>
      </c>
      <c r="C53" s="129">
        <v>1</v>
      </c>
      <c r="D53" s="146">
        <v>13</v>
      </c>
      <c r="E53" s="148">
        <v>4010099990</v>
      </c>
      <c r="F53" s="105">
        <v>830</v>
      </c>
      <c r="G53" s="192">
        <v>100</v>
      </c>
      <c r="H53" s="192">
        <v>100</v>
      </c>
      <c r="I53" s="33"/>
      <c r="J53" s="42"/>
    </row>
    <row r="54" spans="1:12" ht="20.25" customHeight="1">
      <c r="A54" s="91" t="s">
        <v>62</v>
      </c>
      <c r="B54" s="47">
        <v>650</v>
      </c>
      <c r="C54" s="129">
        <v>1</v>
      </c>
      <c r="D54" s="146">
        <v>13</v>
      </c>
      <c r="E54" s="148">
        <v>4010099990</v>
      </c>
      <c r="F54" s="148">
        <v>850</v>
      </c>
      <c r="G54" s="131">
        <v>50</v>
      </c>
      <c r="H54" s="131">
        <v>50</v>
      </c>
      <c r="I54" s="55"/>
      <c r="J54" s="54"/>
      <c r="K54" s="60"/>
      <c r="L54" s="60"/>
    </row>
    <row r="55" spans="1:12" ht="27" customHeight="1">
      <c r="A55" s="98" t="s">
        <v>141</v>
      </c>
      <c r="B55" s="47">
        <v>650</v>
      </c>
      <c r="C55" s="129">
        <v>1</v>
      </c>
      <c r="D55" s="146">
        <v>13</v>
      </c>
      <c r="E55" s="148">
        <v>4010089181</v>
      </c>
      <c r="F55" s="145"/>
      <c r="G55" s="131">
        <f>G56</f>
        <v>276</v>
      </c>
      <c r="H55" s="131">
        <f>H56</f>
        <v>276</v>
      </c>
      <c r="I55" s="55"/>
      <c r="J55" s="54"/>
      <c r="K55" s="60"/>
      <c r="L55" s="60"/>
    </row>
    <row r="56" spans="1:12" ht="29.25" customHeight="1">
      <c r="A56" s="98" t="s">
        <v>125</v>
      </c>
      <c r="B56" s="47">
        <v>650</v>
      </c>
      <c r="C56" s="129">
        <v>1</v>
      </c>
      <c r="D56" s="146">
        <v>13</v>
      </c>
      <c r="E56" s="148">
        <v>4010089181</v>
      </c>
      <c r="F56" s="148">
        <v>200</v>
      </c>
      <c r="G56" s="131">
        <f>G57</f>
        <v>276</v>
      </c>
      <c r="H56" s="131">
        <f>H57</f>
        <v>276</v>
      </c>
      <c r="I56" s="133"/>
      <c r="J56" s="133"/>
      <c r="K56" s="60"/>
      <c r="L56" s="60"/>
    </row>
    <row r="57" spans="1:10" ht="36" customHeight="1">
      <c r="A57" s="98" t="s">
        <v>103</v>
      </c>
      <c r="B57" s="47">
        <v>650</v>
      </c>
      <c r="C57" s="129">
        <v>1</v>
      </c>
      <c r="D57" s="146">
        <v>13</v>
      </c>
      <c r="E57" s="148">
        <v>4010089181</v>
      </c>
      <c r="F57" s="148">
        <v>240</v>
      </c>
      <c r="G57" s="131">
        <v>276</v>
      </c>
      <c r="H57" s="131">
        <v>276</v>
      </c>
      <c r="I57" s="131"/>
      <c r="J57" s="131"/>
    </row>
    <row r="58" spans="1:10" ht="19.5" customHeight="1">
      <c r="A58" s="91" t="s">
        <v>170</v>
      </c>
      <c r="B58" s="47">
        <v>650</v>
      </c>
      <c r="C58" s="129">
        <v>1</v>
      </c>
      <c r="D58" s="146">
        <v>13</v>
      </c>
      <c r="E58" s="148">
        <v>4110089020</v>
      </c>
      <c r="F58" s="148">
        <v>500</v>
      </c>
      <c r="G58" s="131">
        <f>G59</f>
        <v>80</v>
      </c>
      <c r="H58" s="131">
        <f>H59</f>
        <v>80</v>
      </c>
      <c r="I58" s="131"/>
      <c r="J58" s="131"/>
    </row>
    <row r="59" spans="1:10" ht="21" customHeight="1">
      <c r="A59" s="91" t="s">
        <v>217</v>
      </c>
      <c r="B59" s="47">
        <v>650</v>
      </c>
      <c r="C59" s="129">
        <v>1</v>
      </c>
      <c r="D59" s="146">
        <v>13</v>
      </c>
      <c r="E59" s="148">
        <v>4110089020</v>
      </c>
      <c r="F59" s="148">
        <v>540</v>
      </c>
      <c r="G59" s="131">
        <v>80</v>
      </c>
      <c r="H59" s="131">
        <v>80</v>
      </c>
      <c r="I59" s="131"/>
      <c r="J59" s="131"/>
    </row>
    <row r="60" spans="1:10" ht="18" customHeight="1">
      <c r="A60" s="141" t="s">
        <v>49</v>
      </c>
      <c r="B60" s="47">
        <v>650</v>
      </c>
      <c r="C60" s="142">
        <v>2</v>
      </c>
      <c r="D60" s="143"/>
      <c r="E60" s="144"/>
      <c r="F60" s="145"/>
      <c r="G60" s="133">
        <f aca="true" t="shared" si="2" ref="G60:J63">G61</f>
        <v>493.8</v>
      </c>
      <c r="H60" s="133">
        <f t="shared" si="2"/>
        <v>493.8</v>
      </c>
      <c r="I60" s="133">
        <f t="shared" si="2"/>
        <v>493.8</v>
      </c>
      <c r="J60" s="133">
        <f t="shared" si="2"/>
        <v>493.8</v>
      </c>
    </row>
    <row r="61" spans="1:10" ht="20.25" customHeight="1">
      <c r="A61" s="91" t="s">
        <v>111</v>
      </c>
      <c r="B61" s="47">
        <v>650</v>
      </c>
      <c r="C61" s="129">
        <v>2</v>
      </c>
      <c r="D61" s="146">
        <v>3</v>
      </c>
      <c r="E61" s="175"/>
      <c r="F61" s="148"/>
      <c r="G61" s="131">
        <f t="shared" si="2"/>
        <v>493.8</v>
      </c>
      <c r="H61" s="131">
        <f t="shared" si="2"/>
        <v>493.8</v>
      </c>
      <c r="I61" s="131">
        <f t="shared" si="2"/>
        <v>493.8</v>
      </c>
      <c r="J61" s="131">
        <f t="shared" si="2"/>
        <v>493.8</v>
      </c>
    </row>
    <row r="62" spans="1:10" ht="21.75" customHeight="1">
      <c r="A62" s="100" t="s">
        <v>83</v>
      </c>
      <c r="B62" s="47">
        <v>650</v>
      </c>
      <c r="C62" s="129">
        <v>2</v>
      </c>
      <c r="D62" s="146">
        <v>3</v>
      </c>
      <c r="E62" s="147">
        <v>4000000000</v>
      </c>
      <c r="F62" s="148"/>
      <c r="G62" s="131">
        <f t="shared" si="2"/>
        <v>493.8</v>
      </c>
      <c r="H62" s="131">
        <f t="shared" si="2"/>
        <v>493.8</v>
      </c>
      <c r="I62" s="131">
        <f t="shared" si="2"/>
        <v>493.8</v>
      </c>
      <c r="J62" s="131">
        <f t="shared" si="2"/>
        <v>493.8</v>
      </c>
    </row>
    <row r="63" spans="1:10" ht="40.5" customHeight="1">
      <c r="A63" s="91" t="s">
        <v>81</v>
      </c>
      <c r="B63" s="47">
        <v>650</v>
      </c>
      <c r="C63" s="129">
        <v>2</v>
      </c>
      <c r="D63" s="146">
        <v>3</v>
      </c>
      <c r="E63" s="147">
        <v>4010000000</v>
      </c>
      <c r="F63" s="148"/>
      <c r="G63" s="131">
        <f t="shared" si="2"/>
        <v>493.8</v>
      </c>
      <c r="H63" s="131">
        <f t="shared" si="2"/>
        <v>493.8</v>
      </c>
      <c r="I63" s="131">
        <f t="shared" si="2"/>
        <v>493.8</v>
      </c>
      <c r="J63" s="131">
        <f t="shared" si="2"/>
        <v>493.8</v>
      </c>
    </row>
    <row r="64" spans="1:10" ht="45.75" customHeight="1">
      <c r="A64" s="104" t="s">
        <v>210</v>
      </c>
      <c r="B64" s="47">
        <v>650</v>
      </c>
      <c r="C64" s="129">
        <v>2</v>
      </c>
      <c r="D64" s="146">
        <v>3</v>
      </c>
      <c r="E64" s="147">
        <v>4010051180</v>
      </c>
      <c r="F64" s="148"/>
      <c r="G64" s="131">
        <f>G65+G67</f>
        <v>493.8</v>
      </c>
      <c r="H64" s="131">
        <f>H65+H67</f>
        <v>493.8</v>
      </c>
      <c r="I64" s="131">
        <f>I65+I67</f>
        <v>493.8</v>
      </c>
      <c r="J64" s="131">
        <f>J65+J67</f>
        <v>493.8</v>
      </c>
    </row>
    <row r="65" spans="1:10" ht="24.75" customHeight="1">
      <c r="A65" s="91" t="s">
        <v>59</v>
      </c>
      <c r="B65" s="47">
        <v>650</v>
      </c>
      <c r="C65" s="129">
        <v>2</v>
      </c>
      <c r="D65" s="146">
        <v>3</v>
      </c>
      <c r="E65" s="147">
        <v>4010051180</v>
      </c>
      <c r="F65" s="148">
        <v>100</v>
      </c>
      <c r="G65" s="131">
        <f>G66</f>
        <v>443.8</v>
      </c>
      <c r="H65" s="131">
        <f>H66</f>
        <v>443.8</v>
      </c>
      <c r="I65" s="131">
        <f>I66</f>
        <v>443.8</v>
      </c>
      <c r="J65" s="131">
        <f>J66</f>
        <v>443.8</v>
      </c>
    </row>
    <row r="66" spans="1:10" ht="26.25" customHeight="1">
      <c r="A66" s="91" t="s">
        <v>60</v>
      </c>
      <c r="B66" s="47">
        <v>650</v>
      </c>
      <c r="C66" s="129">
        <v>2</v>
      </c>
      <c r="D66" s="146">
        <v>3</v>
      </c>
      <c r="E66" s="147">
        <v>4010051180</v>
      </c>
      <c r="F66" s="148">
        <v>120</v>
      </c>
      <c r="G66" s="131">
        <v>443.8</v>
      </c>
      <c r="H66" s="131">
        <v>443.8</v>
      </c>
      <c r="I66" s="131">
        <v>443.8</v>
      </c>
      <c r="J66" s="131">
        <v>443.8</v>
      </c>
    </row>
    <row r="67" spans="1:10" ht="27" customHeight="1">
      <c r="A67" s="91" t="s">
        <v>125</v>
      </c>
      <c r="B67" s="47">
        <v>650</v>
      </c>
      <c r="C67" s="129">
        <v>2</v>
      </c>
      <c r="D67" s="146">
        <v>3</v>
      </c>
      <c r="E67" s="147">
        <v>4010051180</v>
      </c>
      <c r="F67" s="148">
        <v>200</v>
      </c>
      <c r="G67" s="131">
        <v>50</v>
      </c>
      <c r="H67" s="131">
        <v>50</v>
      </c>
      <c r="I67" s="131">
        <v>50</v>
      </c>
      <c r="J67" s="131">
        <v>50</v>
      </c>
    </row>
    <row r="68" spans="1:10" ht="36" customHeight="1">
      <c r="A68" s="91" t="s">
        <v>103</v>
      </c>
      <c r="B68" s="47">
        <v>650</v>
      </c>
      <c r="C68" s="129">
        <v>2</v>
      </c>
      <c r="D68" s="146">
        <v>3</v>
      </c>
      <c r="E68" s="147">
        <v>4010051180</v>
      </c>
      <c r="F68" s="148">
        <v>240</v>
      </c>
      <c r="G68" s="131">
        <v>50</v>
      </c>
      <c r="H68" s="131">
        <v>50</v>
      </c>
      <c r="I68" s="131">
        <v>50</v>
      </c>
      <c r="J68" s="131">
        <v>50</v>
      </c>
    </row>
    <row r="69" spans="1:10" ht="25.5" customHeight="1">
      <c r="A69" s="141" t="s">
        <v>57</v>
      </c>
      <c r="B69" s="47">
        <v>650</v>
      </c>
      <c r="C69" s="142">
        <v>3</v>
      </c>
      <c r="D69" s="143"/>
      <c r="E69" s="145"/>
      <c r="F69" s="145"/>
      <c r="G69" s="133">
        <f>G70+G81+G90+G86</f>
        <v>898.4</v>
      </c>
      <c r="H69" s="133">
        <f>H70+H81+H90+H86</f>
        <v>898.4</v>
      </c>
      <c r="I69" s="185">
        <f>I70+I90</f>
        <v>373.3</v>
      </c>
      <c r="J69" s="185">
        <f>J70</f>
        <v>319.8</v>
      </c>
    </row>
    <row r="70" spans="1:10" ht="22.5" customHeight="1">
      <c r="A70" s="163" t="s">
        <v>67</v>
      </c>
      <c r="B70" s="47">
        <v>650</v>
      </c>
      <c r="C70" s="164">
        <v>3</v>
      </c>
      <c r="D70" s="165">
        <v>4</v>
      </c>
      <c r="E70" s="172"/>
      <c r="F70" s="166"/>
      <c r="G70" s="167">
        <f aca="true" t="shared" si="3" ref="G70:I71">G71</f>
        <v>319.8</v>
      </c>
      <c r="H70" s="167">
        <f t="shared" si="3"/>
        <v>319.8</v>
      </c>
      <c r="I70" s="167">
        <f t="shared" si="3"/>
        <v>319.8</v>
      </c>
      <c r="J70" s="167">
        <f>J71</f>
        <v>319.8</v>
      </c>
    </row>
    <row r="71" spans="1:10" ht="19.5" customHeight="1">
      <c r="A71" s="98" t="s">
        <v>82</v>
      </c>
      <c r="B71" s="47">
        <v>650</v>
      </c>
      <c r="C71" s="129">
        <v>3</v>
      </c>
      <c r="D71" s="146">
        <v>4</v>
      </c>
      <c r="E71" s="113" t="s">
        <v>142</v>
      </c>
      <c r="F71" s="145"/>
      <c r="G71" s="131">
        <f t="shared" si="3"/>
        <v>319.8</v>
      </c>
      <c r="H71" s="131">
        <f t="shared" si="3"/>
        <v>319.8</v>
      </c>
      <c r="I71" s="131">
        <f t="shared" si="3"/>
        <v>319.8</v>
      </c>
      <c r="J71" s="131">
        <f>J72</f>
        <v>319.8</v>
      </c>
    </row>
    <row r="72" spans="1:10" ht="36.75" customHeight="1">
      <c r="A72" s="91" t="s">
        <v>81</v>
      </c>
      <c r="B72" s="47">
        <v>650</v>
      </c>
      <c r="C72" s="129">
        <v>3</v>
      </c>
      <c r="D72" s="146">
        <v>4</v>
      </c>
      <c r="E72" s="113" t="s">
        <v>163</v>
      </c>
      <c r="F72" s="145"/>
      <c r="G72" s="131">
        <f>G73+G79</f>
        <v>319.8</v>
      </c>
      <c r="H72" s="131">
        <f>H73+H79</f>
        <v>319.8</v>
      </c>
      <c r="I72" s="131">
        <f>I73+I79</f>
        <v>319.8</v>
      </c>
      <c r="J72" s="131">
        <f>J73+J79</f>
        <v>319.8</v>
      </c>
    </row>
    <row r="73" spans="1:10" ht="49.5" customHeight="1">
      <c r="A73" s="125" t="s">
        <v>211</v>
      </c>
      <c r="B73" s="47">
        <v>650</v>
      </c>
      <c r="C73" s="168">
        <v>3</v>
      </c>
      <c r="D73" s="169">
        <v>4</v>
      </c>
      <c r="E73" s="113" t="s">
        <v>164</v>
      </c>
      <c r="F73" s="173"/>
      <c r="G73" s="171">
        <f>G74+G76</f>
        <v>244.6</v>
      </c>
      <c r="H73" s="171">
        <f>H74+H76</f>
        <v>244.6</v>
      </c>
      <c r="I73" s="171">
        <f>I74+I76</f>
        <v>244.6</v>
      </c>
      <c r="J73" s="171">
        <f>J74+J76</f>
        <v>244.6</v>
      </c>
    </row>
    <row r="74" spans="1:10" ht="73.5" customHeight="1">
      <c r="A74" s="125" t="s">
        <v>59</v>
      </c>
      <c r="B74" s="47">
        <v>650</v>
      </c>
      <c r="C74" s="129">
        <v>3</v>
      </c>
      <c r="D74" s="146">
        <v>4</v>
      </c>
      <c r="E74" s="113" t="s">
        <v>164</v>
      </c>
      <c r="F74" s="148">
        <v>100</v>
      </c>
      <c r="G74" s="131">
        <f>G75</f>
        <v>224.6</v>
      </c>
      <c r="H74" s="131">
        <f>H75</f>
        <v>224.6</v>
      </c>
      <c r="I74" s="131">
        <f>I75</f>
        <v>224.6</v>
      </c>
      <c r="J74" s="131">
        <f>J75</f>
        <v>224.6</v>
      </c>
    </row>
    <row r="75" spans="1:10" ht="37.5" customHeight="1">
      <c r="A75" s="125" t="s">
        <v>60</v>
      </c>
      <c r="B75" s="47">
        <v>650</v>
      </c>
      <c r="C75" s="129">
        <v>3</v>
      </c>
      <c r="D75" s="146">
        <v>4</v>
      </c>
      <c r="E75" s="113" t="s">
        <v>164</v>
      </c>
      <c r="F75" s="148">
        <v>120</v>
      </c>
      <c r="G75" s="131">
        <v>224.6</v>
      </c>
      <c r="H75" s="131">
        <v>224.6</v>
      </c>
      <c r="I75" s="131">
        <v>224.6</v>
      </c>
      <c r="J75" s="131">
        <v>224.6</v>
      </c>
    </row>
    <row r="76" spans="1:10" ht="29.25" customHeight="1">
      <c r="A76" s="91" t="s">
        <v>125</v>
      </c>
      <c r="B76" s="47">
        <v>650</v>
      </c>
      <c r="C76" s="129">
        <v>3</v>
      </c>
      <c r="D76" s="146">
        <v>4</v>
      </c>
      <c r="E76" s="113" t="s">
        <v>164</v>
      </c>
      <c r="F76" s="148">
        <v>200</v>
      </c>
      <c r="G76" s="131">
        <v>20</v>
      </c>
      <c r="H76" s="131">
        <v>20</v>
      </c>
      <c r="I76" s="131">
        <v>20</v>
      </c>
      <c r="J76" s="131">
        <v>20</v>
      </c>
    </row>
    <row r="77" spans="1:10" ht="39.75" customHeight="1">
      <c r="A77" s="91" t="s">
        <v>103</v>
      </c>
      <c r="B77" s="47">
        <v>650</v>
      </c>
      <c r="C77" s="129">
        <v>3</v>
      </c>
      <c r="D77" s="146">
        <v>4</v>
      </c>
      <c r="E77" s="113" t="s">
        <v>164</v>
      </c>
      <c r="F77" s="148">
        <v>240</v>
      </c>
      <c r="G77" s="131">
        <v>20</v>
      </c>
      <c r="H77" s="131">
        <v>20</v>
      </c>
      <c r="I77" s="131">
        <v>20</v>
      </c>
      <c r="J77" s="131">
        <v>20</v>
      </c>
    </row>
    <row r="78" spans="1:10" ht="70.5" customHeight="1">
      <c r="A78" s="125" t="s">
        <v>214</v>
      </c>
      <c r="B78" s="47">
        <v>650</v>
      </c>
      <c r="C78" s="129">
        <v>3</v>
      </c>
      <c r="D78" s="146">
        <v>4</v>
      </c>
      <c r="E78" s="124" t="s">
        <v>165</v>
      </c>
      <c r="F78" s="148"/>
      <c r="G78" s="131">
        <f aca="true" t="shared" si="4" ref="G78:J79">G79</f>
        <v>75.2</v>
      </c>
      <c r="H78" s="131">
        <f t="shared" si="4"/>
        <v>75.2</v>
      </c>
      <c r="I78" s="131">
        <f t="shared" si="4"/>
        <v>75.2</v>
      </c>
      <c r="J78" s="131">
        <f t="shared" si="4"/>
        <v>75.2</v>
      </c>
    </row>
    <row r="79" spans="1:10" ht="76.5" customHeight="1">
      <c r="A79" s="125" t="s">
        <v>59</v>
      </c>
      <c r="B79" s="47">
        <v>650</v>
      </c>
      <c r="C79" s="129">
        <v>3</v>
      </c>
      <c r="D79" s="146">
        <v>4</v>
      </c>
      <c r="E79" s="124" t="s">
        <v>165</v>
      </c>
      <c r="F79" s="148">
        <v>100</v>
      </c>
      <c r="G79" s="131">
        <f t="shared" si="4"/>
        <v>75.2</v>
      </c>
      <c r="H79" s="131">
        <f t="shared" si="4"/>
        <v>75.2</v>
      </c>
      <c r="I79" s="131">
        <f t="shared" si="4"/>
        <v>75.2</v>
      </c>
      <c r="J79" s="131">
        <f t="shared" si="4"/>
        <v>75.2</v>
      </c>
    </row>
    <row r="80" spans="1:10" ht="30.75" customHeight="1">
      <c r="A80" s="125" t="s">
        <v>60</v>
      </c>
      <c r="B80" s="47">
        <v>650</v>
      </c>
      <c r="C80" s="129">
        <v>3</v>
      </c>
      <c r="D80" s="146">
        <v>4</v>
      </c>
      <c r="E80" s="124" t="s">
        <v>165</v>
      </c>
      <c r="F80" s="148">
        <v>120</v>
      </c>
      <c r="G80" s="131">
        <v>75.2</v>
      </c>
      <c r="H80" s="131">
        <v>75.2</v>
      </c>
      <c r="I80" s="131">
        <v>75.2</v>
      </c>
      <c r="J80" s="131">
        <v>75.2</v>
      </c>
    </row>
    <row r="81" spans="1:10" ht="16.5" customHeight="1">
      <c r="A81" s="141" t="s">
        <v>171</v>
      </c>
      <c r="B81" s="47">
        <v>650</v>
      </c>
      <c r="C81" s="142">
        <v>3</v>
      </c>
      <c r="D81" s="143">
        <v>9</v>
      </c>
      <c r="E81" s="145"/>
      <c r="F81" s="145"/>
      <c r="G81" s="133">
        <f aca="true" t="shared" si="5" ref="G81:H84">G82</f>
        <v>243.1</v>
      </c>
      <c r="H81" s="133">
        <f t="shared" si="5"/>
        <v>243.1</v>
      </c>
      <c r="I81" s="55"/>
      <c r="J81" s="55"/>
    </row>
    <row r="82" spans="1:10" ht="20.25" customHeight="1">
      <c r="A82" s="91" t="s">
        <v>82</v>
      </c>
      <c r="B82" s="47">
        <v>650</v>
      </c>
      <c r="C82" s="129">
        <v>3</v>
      </c>
      <c r="D82" s="146">
        <v>9</v>
      </c>
      <c r="E82" s="148">
        <v>4000000000</v>
      </c>
      <c r="F82" s="145"/>
      <c r="G82" s="131">
        <f t="shared" si="5"/>
        <v>243.1</v>
      </c>
      <c r="H82" s="131">
        <f t="shared" si="5"/>
        <v>243.1</v>
      </c>
      <c r="I82" s="55"/>
      <c r="J82" s="55"/>
    </row>
    <row r="83" spans="1:10" ht="51.75" customHeight="1">
      <c r="A83" s="91" t="s">
        <v>145</v>
      </c>
      <c r="B83" s="47">
        <v>650</v>
      </c>
      <c r="C83" s="129">
        <v>3</v>
      </c>
      <c r="D83" s="146">
        <v>9</v>
      </c>
      <c r="E83" s="148">
        <v>4020089141</v>
      </c>
      <c r="F83" s="145"/>
      <c r="G83" s="131">
        <f t="shared" si="5"/>
        <v>243.1</v>
      </c>
      <c r="H83" s="131">
        <f t="shared" si="5"/>
        <v>243.1</v>
      </c>
      <c r="I83" s="55"/>
      <c r="J83" s="55"/>
    </row>
    <row r="84" spans="1:10" ht="36.75" customHeight="1">
      <c r="A84" s="91" t="s">
        <v>125</v>
      </c>
      <c r="B84" s="47">
        <v>650</v>
      </c>
      <c r="C84" s="164">
        <v>3</v>
      </c>
      <c r="D84" s="165">
        <v>9</v>
      </c>
      <c r="E84" s="148">
        <v>4020089141</v>
      </c>
      <c r="F84" s="166">
        <v>200</v>
      </c>
      <c r="G84" s="167">
        <f t="shared" si="5"/>
        <v>243.1</v>
      </c>
      <c r="H84" s="167">
        <f t="shared" si="5"/>
        <v>243.1</v>
      </c>
      <c r="I84" s="54"/>
      <c r="J84" s="55"/>
    </row>
    <row r="85" spans="1:10" ht="39.75" customHeight="1">
      <c r="A85" s="91" t="s">
        <v>103</v>
      </c>
      <c r="B85" s="47">
        <v>650</v>
      </c>
      <c r="C85" s="129">
        <v>3</v>
      </c>
      <c r="D85" s="146">
        <v>9</v>
      </c>
      <c r="E85" s="148">
        <v>4020089141</v>
      </c>
      <c r="F85" s="148">
        <v>240</v>
      </c>
      <c r="G85" s="131">
        <v>243.1</v>
      </c>
      <c r="H85" s="131">
        <v>243.1</v>
      </c>
      <c r="I85" s="131"/>
      <c r="J85" s="54"/>
    </row>
    <row r="86" spans="1:10" ht="60.75" customHeight="1">
      <c r="A86" s="208" t="s">
        <v>172</v>
      </c>
      <c r="B86" s="47">
        <v>650</v>
      </c>
      <c r="C86" s="142">
        <v>3</v>
      </c>
      <c r="D86" s="143">
        <v>10</v>
      </c>
      <c r="E86" s="145"/>
      <c r="F86" s="145"/>
      <c r="G86" s="133">
        <f aca="true" t="shared" si="6" ref="G86:H88">G87</f>
        <v>282</v>
      </c>
      <c r="H86" s="133">
        <f t="shared" si="6"/>
        <v>282</v>
      </c>
      <c r="I86" s="131"/>
      <c r="J86" s="55"/>
    </row>
    <row r="87" spans="1:10" ht="24" customHeight="1">
      <c r="A87" s="100" t="s">
        <v>90</v>
      </c>
      <c r="B87" s="47">
        <v>650</v>
      </c>
      <c r="C87" s="168">
        <v>3</v>
      </c>
      <c r="D87" s="169">
        <v>10</v>
      </c>
      <c r="E87" s="148">
        <v>4020099990</v>
      </c>
      <c r="F87" s="170"/>
      <c r="G87" s="171">
        <f t="shared" si="6"/>
        <v>282</v>
      </c>
      <c r="H87" s="171">
        <f t="shared" si="6"/>
        <v>282</v>
      </c>
      <c r="I87" s="131"/>
      <c r="J87" s="55"/>
    </row>
    <row r="88" spans="1:10" ht="40.5" customHeight="1">
      <c r="A88" s="100" t="s">
        <v>125</v>
      </c>
      <c r="B88" s="47">
        <v>650</v>
      </c>
      <c r="C88" s="168">
        <v>3</v>
      </c>
      <c r="D88" s="169">
        <v>10</v>
      </c>
      <c r="E88" s="148">
        <v>4020099990</v>
      </c>
      <c r="F88" s="170">
        <v>200</v>
      </c>
      <c r="G88" s="171">
        <f t="shared" si="6"/>
        <v>282</v>
      </c>
      <c r="H88" s="171">
        <f t="shared" si="6"/>
        <v>282</v>
      </c>
      <c r="I88" s="131"/>
      <c r="J88" s="55"/>
    </row>
    <row r="89" spans="1:10" ht="35.25" customHeight="1">
      <c r="A89" s="91" t="s">
        <v>103</v>
      </c>
      <c r="B89" s="47">
        <v>650</v>
      </c>
      <c r="C89" s="168">
        <v>3</v>
      </c>
      <c r="D89" s="169">
        <v>10</v>
      </c>
      <c r="E89" s="148">
        <v>4020099990</v>
      </c>
      <c r="F89" s="170">
        <v>240</v>
      </c>
      <c r="G89" s="171">
        <v>282</v>
      </c>
      <c r="H89" s="171">
        <v>282</v>
      </c>
      <c r="I89" s="131"/>
      <c r="J89" s="55"/>
    </row>
    <row r="90" spans="1:10" ht="39.75" customHeight="1">
      <c r="A90" s="194" t="s">
        <v>102</v>
      </c>
      <c r="B90" s="47">
        <v>650</v>
      </c>
      <c r="C90" s="142">
        <v>3</v>
      </c>
      <c r="D90" s="143">
        <v>14</v>
      </c>
      <c r="E90" s="145"/>
      <c r="F90" s="145"/>
      <c r="G90" s="133">
        <f aca="true" t="shared" si="7" ref="G90:I91">G91</f>
        <v>53.5</v>
      </c>
      <c r="H90" s="133">
        <f t="shared" si="7"/>
        <v>53.5</v>
      </c>
      <c r="I90" s="133">
        <f t="shared" si="7"/>
        <v>53.5</v>
      </c>
      <c r="J90" s="55"/>
    </row>
    <row r="91" spans="1:10" ht="52.5" customHeight="1">
      <c r="A91" s="104" t="s">
        <v>203</v>
      </c>
      <c r="B91" s="47">
        <v>650</v>
      </c>
      <c r="C91" s="179">
        <v>3</v>
      </c>
      <c r="D91" s="179">
        <v>14</v>
      </c>
      <c r="E91" s="177" t="s">
        <v>173</v>
      </c>
      <c r="F91" s="148"/>
      <c r="G91" s="131">
        <f t="shared" si="7"/>
        <v>53.5</v>
      </c>
      <c r="H91" s="131">
        <f t="shared" si="7"/>
        <v>53.5</v>
      </c>
      <c r="I91" s="131">
        <f t="shared" si="7"/>
        <v>53.5</v>
      </c>
      <c r="J91" s="55"/>
    </row>
    <row r="92" spans="1:10" ht="51" customHeight="1">
      <c r="A92" s="178" t="s">
        <v>174</v>
      </c>
      <c r="B92" s="47">
        <v>650</v>
      </c>
      <c r="C92" s="179">
        <v>3</v>
      </c>
      <c r="D92" s="179">
        <v>14</v>
      </c>
      <c r="E92" s="177" t="s">
        <v>175</v>
      </c>
      <c r="F92" s="148"/>
      <c r="G92" s="131">
        <f>G93+G96</f>
        <v>53.5</v>
      </c>
      <c r="H92" s="131">
        <f>H93+H96</f>
        <v>53.5</v>
      </c>
      <c r="I92" s="131">
        <f>I93+I96</f>
        <v>53.5</v>
      </c>
      <c r="J92" s="55"/>
    </row>
    <row r="93" spans="1:10" ht="27" customHeight="1">
      <c r="A93" s="178" t="s">
        <v>146</v>
      </c>
      <c r="B93" s="47">
        <v>650</v>
      </c>
      <c r="C93" s="179">
        <v>3</v>
      </c>
      <c r="D93" s="179">
        <v>14</v>
      </c>
      <c r="E93" s="177" t="s">
        <v>176</v>
      </c>
      <c r="F93" s="148"/>
      <c r="G93" s="131">
        <f aca="true" t="shared" si="8" ref="G93:I94">G94</f>
        <v>53.5</v>
      </c>
      <c r="H93" s="131">
        <f t="shared" si="8"/>
        <v>53.5</v>
      </c>
      <c r="I93" s="131">
        <f t="shared" si="8"/>
        <v>53.5</v>
      </c>
      <c r="J93" s="55"/>
    </row>
    <row r="94" spans="1:10" ht="25.5" customHeight="1">
      <c r="A94" s="178" t="s">
        <v>59</v>
      </c>
      <c r="B94" s="47">
        <v>650</v>
      </c>
      <c r="C94" s="179">
        <v>3</v>
      </c>
      <c r="D94" s="179">
        <v>14</v>
      </c>
      <c r="E94" s="177" t="s">
        <v>176</v>
      </c>
      <c r="F94" s="148">
        <v>100</v>
      </c>
      <c r="G94" s="131">
        <f t="shared" si="8"/>
        <v>53.5</v>
      </c>
      <c r="H94" s="131">
        <f t="shared" si="8"/>
        <v>53.5</v>
      </c>
      <c r="I94" s="131">
        <f t="shared" si="8"/>
        <v>53.5</v>
      </c>
      <c r="J94" s="55"/>
    </row>
    <row r="95" spans="1:10" ht="30" customHeight="1">
      <c r="A95" s="178" t="s">
        <v>60</v>
      </c>
      <c r="B95" s="47">
        <v>650</v>
      </c>
      <c r="C95" s="179">
        <v>3</v>
      </c>
      <c r="D95" s="179">
        <v>14</v>
      </c>
      <c r="E95" s="177" t="s">
        <v>176</v>
      </c>
      <c r="F95" s="148">
        <v>120</v>
      </c>
      <c r="G95" s="131">
        <v>53.5</v>
      </c>
      <c r="H95" s="131">
        <v>53.5</v>
      </c>
      <c r="I95" s="131">
        <v>53.5</v>
      </c>
      <c r="J95" s="46"/>
    </row>
    <row r="96" spans="1:10" ht="30" customHeight="1">
      <c r="A96" s="178" t="s">
        <v>146</v>
      </c>
      <c r="B96" s="47">
        <v>650</v>
      </c>
      <c r="C96" s="179">
        <v>3</v>
      </c>
      <c r="D96" s="179">
        <v>14</v>
      </c>
      <c r="E96" s="177" t="s">
        <v>177</v>
      </c>
      <c r="F96" s="148"/>
      <c r="G96" s="131">
        <f>G97</f>
        <v>0</v>
      </c>
      <c r="H96" s="131">
        <f>H97</f>
        <v>0</v>
      </c>
      <c r="I96" s="55"/>
      <c r="J96" s="33"/>
    </row>
    <row r="97" spans="1:10" ht="74.25" customHeight="1">
      <c r="A97" s="178" t="s">
        <v>59</v>
      </c>
      <c r="B97" s="47">
        <v>650</v>
      </c>
      <c r="C97" s="179">
        <v>3</v>
      </c>
      <c r="D97" s="179">
        <v>14</v>
      </c>
      <c r="E97" s="177" t="s">
        <v>177</v>
      </c>
      <c r="F97" s="148">
        <v>100</v>
      </c>
      <c r="G97" s="131">
        <f>G98</f>
        <v>0</v>
      </c>
      <c r="H97" s="131">
        <f>H98</f>
        <v>0</v>
      </c>
      <c r="I97" s="55"/>
      <c r="J97" s="33"/>
    </row>
    <row r="98" spans="1:10" ht="28.5" customHeight="1">
      <c r="A98" s="178" t="s">
        <v>60</v>
      </c>
      <c r="B98" s="47">
        <v>650</v>
      </c>
      <c r="C98" s="179">
        <v>3</v>
      </c>
      <c r="D98" s="179">
        <v>14</v>
      </c>
      <c r="E98" s="177" t="s">
        <v>177</v>
      </c>
      <c r="F98" s="148">
        <v>120</v>
      </c>
      <c r="G98" s="131">
        <v>0</v>
      </c>
      <c r="H98" s="131">
        <v>0</v>
      </c>
      <c r="I98" s="33"/>
      <c r="J98" s="33"/>
    </row>
    <row r="99" spans="1:10" ht="20.25" customHeight="1">
      <c r="A99" s="141" t="s">
        <v>44</v>
      </c>
      <c r="B99" s="47">
        <v>650</v>
      </c>
      <c r="C99" s="142">
        <v>4</v>
      </c>
      <c r="D99" s="143"/>
      <c r="E99" s="144"/>
      <c r="F99" s="145"/>
      <c r="G99" s="133">
        <f>G106+G112+G123+G129+G101</f>
        <v>16600.8</v>
      </c>
      <c r="H99" s="133">
        <f>H106+H112+H123+H129+H101</f>
        <v>16657.2</v>
      </c>
      <c r="I99" s="55"/>
      <c r="J99" s="33"/>
    </row>
    <row r="100" spans="1:10" ht="17.25" customHeight="1">
      <c r="A100" s="141" t="s">
        <v>140</v>
      </c>
      <c r="B100" s="47">
        <v>650</v>
      </c>
      <c r="C100" s="142">
        <v>4</v>
      </c>
      <c r="D100" s="143">
        <v>1</v>
      </c>
      <c r="E100" s="144"/>
      <c r="F100" s="145"/>
      <c r="G100" s="133">
        <f aca="true" t="shared" si="9" ref="G100:H104">G101</f>
        <v>1168.3</v>
      </c>
      <c r="H100" s="133">
        <f t="shared" si="9"/>
        <v>1168.3</v>
      </c>
      <c r="I100" s="55"/>
      <c r="J100" s="33"/>
    </row>
    <row r="101" spans="1:10" ht="41.25" customHeight="1">
      <c r="A101" s="91" t="s">
        <v>161</v>
      </c>
      <c r="B101" s="47">
        <v>650</v>
      </c>
      <c r="C101" s="129">
        <v>4</v>
      </c>
      <c r="D101" s="146">
        <v>1</v>
      </c>
      <c r="E101" s="147">
        <v>4060000000</v>
      </c>
      <c r="F101" s="148"/>
      <c r="G101" s="131">
        <f t="shared" si="9"/>
        <v>1168.3</v>
      </c>
      <c r="H101" s="131">
        <f t="shared" si="9"/>
        <v>1168.3</v>
      </c>
      <c r="I101" s="55"/>
      <c r="J101" s="33"/>
    </row>
    <row r="102" spans="1:10" ht="28.5" customHeight="1">
      <c r="A102" s="91" t="s">
        <v>147</v>
      </c>
      <c r="B102" s="47">
        <v>650</v>
      </c>
      <c r="C102" s="129">
        <v>4</v>
      </c>
      <c r="D102" s="146">
        <v>1</v>
      </c>
      <c r="E102" s="147">
        <v>4060089191</v>
      </c>
      <c r="F102" s="148"/>
      <c r="G102" s="131">
        <f t="shared" si="9"/>
        <v>1168.3</v>
      </c>
      <c r="H102" s="131">
        <f t="shared" si="9"/>
        <v>1168.3</v>
      </c>
      <c r="I102" s="54"/>
      <c r="J102" s="33"/>
    </row>
    <row r="103" spans="1:10" ht="20.25" customHeight="1">
      <c r="A103" s="105" t="s">
        <v>61</v>
      </c>
      <c r="B103" s="47">
        <v>650</v>
      </c>
      <c r="C103" s="129">
        <v>4</v>
      </c>
      <c r="D103" s="146">
        <v>1</v>
      </c>
      <c r="E103" s="147">
        <v>4060089191</v>
      </c>
      <c r="F103" s="148">
        <v>800</v>
      </c>
      <c r="G103" s="131">
        <f t="shared" si="9"/>
        <v>1168.3</v>
      </c>
      <c r="H103" s="131">
        <f t="shared" si="9"/>
        <v>1168.3</v>
      </c>
      <c r="I103" s="55"/>
      <c r="J103" s="33"/>
    </row>
    <row r="104" spans="1:10" ht="77.25" customHeight="1">
      <c r="A104" s="130" t="s">
        <v>136</v>
      </c>
      <c r="B104" s="47">
        <v>650</v>
      </c>
      <c r="C104" s="129">
        <v>4</v>
      </c>
      <c r="D104" s="146">
        <v>1</v>
      </c>
      <c r="E104" s="147">
        <v>4060089191</v>
      </c>
      <c r="F104" s="148">
        <v>810</v>
      </c>
      <c r="G104" s="131">
        <f t="shared" si="9"/>
        <v>1168.3</v>
      </c>
      <c r="H104" s="131">
        <f t="shared" si="9"/>
        <v>1168.3</v>
      </c>
      <c r="I104" s="55"/>
      <c r="J104" s="33"/>
    </row>
    <row r="105" spans="1:10" ht="68.25" customHeight="1">
      <c r="A105" s="104" t="s">
        <v>137</v>
      </c>
      <c r="B105" s="47">
        <v>650</v>
      </c>
      <c r="C105" s="129">
        <v>4</v>
      </c>
      <c r="D105" s="146">
        <v>1</v>
      </c>
      <c r="E105" s="147">
        <v>4060089191</v>
      </c>
      <c r="F105" s="148">
        <v>811</v>
      </c>
      <c r="G105" s="131">
        <v>1168.3</v>
      </c>
      <c r="H105" s="131">
        <v>1168.3</v>
      </c>
      <c r="I105" s="33"/>
      <c r="J105" s="33"/>
    </row>
    <row r="106" spans="1:10" ht="17.25" customHeight="1">
      <c r="A106" s="141" t="s">
        <v>66</v>
      </c>
      <c r="B106" s="47">
        <v>650</v>
      </c>
      <c r="C106" s="142">
        <v>4</v>
      </c>
      <c r="D106" s="143">
        <v>8</v>
      </c>
      <c r="E106" s="144"/>
      <c r="F106" s="145"/>
      <c r="G106" s="133">
        <f aca="true" t="shared" si="10" ref="G106:H110">G107</f>
        <v>6900</v>
      </c>
      <c r="H106" s="133">
        <f t="shared" si="10"/>
        <v>6900</v>
      </c>
      <c r="I106" s="55"/>
      <c r="J106" s="55"/>
    </row>
    <row r="107" spans="1:10" ht="21.75" customHeight="1">
      <c r="A107" s="100" t="s">
        <v>83</v>
      </c>
      <c r="B107" s="47">
        <v>650</v>
      </c>
      <c r="C107" s="87" t="s">
        <v>84</v>
      </c>
      <c r="D107" s="87" t="s">
        <v>85</v>
      </c>
      <c r="E107" s="147">
        <v>4000000000</v>
      </c>
      <c r="F107" s="149"/>
      <c r="G107" s="131">
        <f t="shared" si="10"/>
        <v>6900</v>
      </c>
      <c r="H107" s="131">
        <f t="shared" si="10"/>
        <v>6900</v>
      </c>
      <c r="I107" s="55"/>
      <c r="J107" s="55"/>
    </row>
    <row r="108" spans="1:10" ht="30.75" customHeight="1">
      <c r="A108" s="91" t="s">
        <v>69</v>
      </c>
      <c r="B108" s="47">
        <v>650</v>
      </c>
      <c r="C108" s="87" t="s">
        <v>84</v>
      </c>
      <c r="D108" s="87" t="s">
        <v>85</v>
      </c>
      <c r="E108" s="147">
        <v>4030000000</v>
      </c>
      <c r="F108" s="88"/>
      <c r="G108" s="131">
        <f t="shared" si="10"/>
        <v>6900</v>
      </c>
      <c r="H108" s="131">
        <f t="shared" si="10"/>
        <v>6900</v>
      </c>
      <c r="I108" s="55"/>
      <c r="J108" s="55"/>
    </row>
    <row r="109" spans="1:10" ht="26.25" customHeight="1">
      <c r="A109" s="91" t="s">
        <v>110</v>
      </c>
      <c r="B109" s="47">
        <v>650</v>
      </c>
      <c r="C109" s="87" t="s">
        <v>84</v>
      </c>
      <c r="D109" s="87" t="s">
        <v>85</v>
      </c>
      <c r="E109" s="147">
        <v>4030099990</v>
      </c>
      <c r="F109" s="87"/>
      <c r="G109" s="131">
        <f t="shared" si="10"/>
        <v>6900</v>
      </c>
      <c r="H109" s="131">
        <f t="shared" si="10"/>
        <v>6900</v>
      </c>
      <c r="I109" s="33"/>
      <c r="J109" s="33"/>
    </row>
    <row r="110" spans="1:10" ht="24" customHeight="1">
      <c r="A110" s="91" t="s">
        <v>125</v>
      </c>
      <c r="B110" s="47">
        <v>650</v>
      </c>
      <c r="C110" s="87" t="s">
        <v>84</v>
      </c>
      <c r="D110" s="87" t="s">
        <v>85</v>
      </c>
      <c r="E110" s="147">
        <v>4030099990</v>
      </c>
      <c r="F110" s="88">
        <v>200</v>
      </c>
      <c r="G110" s="131">
        <f t="shared" si="10"/>
        <v>6900</v>
      </c>
      <c r="H110" s="131">
        <f t="shared" si="10"/>
        <v>6900</v>
      </c>
      <c r="I110" s="54"/>
      <c r="J110" s="33"/>
    </row>
    <row r="111" spans="1:10" ht="37.5" customHeight="1">
      <c r="A111" s="91" t="s">
        <v>103</v>
      </c>
      <c r="B111" s="47">
        <v>650</v>
      </c>
      <c r="C111" s="87" t="s">
        <v>84</v>
      </c>
      <c r="D111" s="87" t="s">
        <v>85</v>
      </c>
      <c r="E111" s="147">
        <v>4030099990</v>
      </c>
      <c r="F111" s="88">
        <v>240</v>
      </c>
      <c r="G111" s="131">
        <v>6900</v>
      </c>
      <c r="H111" s="131">
        <v>6900</v>
      </c>
      <c r="I111" s="55"/>
      <c r="J111" s="33"/>
    </row>
    <row r="112" spans="1:10" ht="19.5" customHeight="1">
      <c r="A112" s="141" t="s">
        <v>79</v>
      </c>
      <c r="B112" s="47">
        <v>650</v>
      </c>
      <c r="C112" s="142">
        <v>4</v>
      </c>
      <c r="D112" s="143">
        <v>9</v>
      </c>
      <c r="E112" s="144"/>
      <c r="F112" s="145"/>
      <c r="G112" s="133">
        <f>G113</f>
        <v>7649.5</v>
      </c>
      <c r="H112" s="133">
        <f>H113</f>
        <v>7705.9</v>
      </c>
      <c r="I112" s="55"/>
      <c r="J112" s="33"/>
    </row>
    <row r="113" spans="1:10" ht="76.5" customHeight="1">
      <c r="A113" s="91" t="s">
        <v>114</v>
      </c>
      <c r="B113" s="47">
        <v>650</v>
      </c>
      <c r="C113" s="129">
        <v>4</v>
      </c>
      <c r="D113" s="146">
        <v>9</v>
      </c>
      <c r="E113" s="150" t="s">
        <v>115</v>
      </c>
      <c r="F113" s="148"/>
      <c r="G113" s="131">
        <f>G118+G114</f>
        <v>7649.5</v>
      </c>
      <c r="H113" s="131">
        <f>H118+H114</f>
        <v>7705.9</v>
      </c>
      <c r="I113" s="55"/>
      <c r="J113" s="33"/>
    </row>
    <row r="114" spans="1:10" ht="106.5" customHeight="1">
      <c r="A114" s="91" t="s">
        <v>204</v>
      </c>
      <c r="B114" s="47">
        <v>650</v>
      </c>
      <c r="C114" s="129">
        <v>4</v>
      </c>
      <c r="D114" s="146">
        <v>9</v>
      </c>
      <c r="E114" s="150" t="s">
        <v>179</v>
      </c>
      <c r="F114" s="148"/>
      <c r="G114" s="131">
        <f aca="true" t="shared" si="11" ref="G114:H116">G115</f>
        <v>1649.5</v>
      </c>
      <c r="H114" s="131">
        <f t="shared" si="11"/>
        <v>1705.9</v>
      </c>
      <c r="I114" s="55"/>
      <c r="J114" s="33"/>
    </row>
    <row r="115" spans="1:10" ht="13.5" customHeight="1">
      <c r="A115" s="91" t="s">
        <v>116</v>
      </c>
      <c r="B115" s="47">
        <v>650</v>
      </c>
      <c r="C115" s="129">
        <v>4</v>
      </c>
      <c r="D115" s="146">
        <v>9</v>
      </c>
      <c r="E115" s="150" t="s">
        <v>178</v>
      </c>
      <c r="F115" s="148"/>
      <c r="G115" s="131">
        <f t="shared" si="11"/>
        <v>1649.5</v>
      </c>
      <c r="H115" s="131">
        <f t="shared" si="11"/>
        <v>1705.9</v>
      </c>
      <c r="I115" s="55"/>
      <c r="J115" s="33"/>
    </row>
    <row r="116" spans="1:10" ht="32.25" customHeight="1">
      <c r="A116" s="91" t="s">
        <v>125</v>
      </c>
      <c r="B116" s="47">
        <v>650</v>
      </c>
      <c r="C116" s="129">
        <v>4</v>
      </c>
      <c r="D116" s="146">
        <v>9</v>
      </c>
      <c r="E116" s="150" t="s">
        <v>178</v>
      </c>
      <c r="F116" s="148">
        <v>200</v>
      </c>
      <c r="G116" s="131">
        <f t="shared" si="11"/>
        <v>1649.5</v>
      </c>
      <c r="H116" s="131">
        <f t="shared" si="11"/>
        <v>1705.9</v>
      </c>
      <c r="I116" s="55"/>
      <c r="J116" s="33"/>
    </row>
    <row r="117" spans="1:10" ht="36" customHeight="1">
      <c r="A117" s="91" t="s">
        <v>103</v>
      </c>
      <c r="B117" s="47">
        <v>650</v>
      </c>
      <c r="C117" s="129">
        <v>4</v>
      </c>
      <c r="D117" s="146">
        <v>9</v>
      </c>
      <c r="E117" s="150" t="s">
        <v>178</v>
      </c>
      <c r="F117" s="148">
        <v>240</v>
      </c>
      <c r="G117" s="131">
        <v>1649.5</v>
      </c>
      <c r="H117" s="131">
        <v>1705.9</v>
      </c>
      <c r="I117" s="33"/>
      <c r="J117" s="33"/>
    </row>
    <row r="118" spans="1:10" ht="141" customHeight="1">
      <c r="A118" s="91" t="s">
        <v>117</v>
      </c>
      <c r="B118" s="47">
        <v>650</v>
      </c>
      <c r="C118" s="129">
        <v>4</v>
      </c>
      <c r="D118" s="146">
        <v>9</v>
      </c>
      <c r="E118" s="150" t="s">
        <v>118</v>
      </c>
      <c r="F118" s="148"/>
      <c r="G118" s="131">
        <f aca="true" t="shared" si="12" ref="G118:H121">G119</f>
        <v>6000</v>
      </c>
      <c r="H118" s="131">
        <f t="shared" si="12"/>
        <v>6000</v>
      </c>
      <c r="I118" s="33"/>
      <c r="J118" s="33"/>
    </row>
    <row r="119" spans="1:10" ht="61.5" customHeight="1">
      <c r="A119" s="91" t="s">
        <v>119</v>
      </c>
      <c r="B119" s="47">
        <v>650</v>
      </c>
      <c r="C119" s="129">
        <v>4</v>
      </c>
      <c r="D119" s="146">
        <v>9</v>
      </c>
      <c r="E119" s="150" t="s">
        <v>120</v>
      </c>
      <c r="F119" s="148"/>
      <c r="G119" s="131">
        <f t="shared" si="12"/>
        <v>6000</v>
      </c>
      <c r="H119" s="131">
        <f t="shared" si="12"/>
        <v>6000</v>
      </c>
      <c r="I119" s="54"/>
      <c r="J119" s="33"/>
    </row>
    <row r="120" spans="1:10" ht="21.75" customHeight="1">
      <c r="A120" s="91" t="s">
        <v>116</v>
      </c>
      <c r="B120" s="47">
        <v>650</v>
      </c>
      <c r="C120" s="129">
        <v>4</v>
      </c>
      <c r="D120" s="146">
        <v>9</v>
      </c>
      <c r="E120" s="150" t="s">
        <v>121</v>
      </c>
      <c r="F120" s="148"/>
      <c r="G120" s="131">
        <f t="shared" si="12"/>
        <v>6000</v>
      </c>
      <c r="H120" s="131">
        <f t="shared" si="12"/>
        <v>6000</v>
      </c>
      <c r="I120" s="54"/>
      <c r="J120" s="33"/>
    </row>
    <row r="121" spans="1:10" ht="37.5" customHeight="1">
      <c r="A121" s="91" t="s">
        <v>125</v>
      </c>
      <c r="B121" s="47">
        <v>650</v>
      </c>
      <c r="C121" s="129">
        <v>4</v>
      </c>
      <c r="D121" s="146">
        <v>9</v>
      </c>
      <c r="E121" s="150" t="s">
        <v>121</v>
      </c>
      <c r="F121" s="148">
        <v>200</v>
      </c>
      <c r="G121" s="131">
        <f t="shared" si="12"/>
        <v>6000</v>
      </c>
      <c r="H121" s="131">
        <f t="shared" si="12"/>
        <v>6000</v>
      </c>
      <c r="I121" s="54"/>
      <c r="J121" s="33"/>
    </row>
    <row r="122" spans="1:10" ht="39.75" customHeight="1">
      <c r="A122" s="91" t="s">
        <v>103</v>
      </c>
      <c r="B122" s="47">
        <v>650</v>
      </c>
      <c r="C122" s="129">
        <v>4</v>
      </c>
      <c r="D122" s="146">
        <v>9</v>
      </c>
      <c r="E122" s="150" t="s">
        <v>121</v>
      </c>
      <c r="F122" s="148">
        <v>240</v>
      </c>
      <c r="G122" s="131">
        <v>6000</v>
      </c>
      <c r="H122" s="131">
        <v>6000</v>
      </c>
      <c r="I122" s="54"/>
      <c r="J122" s="33"/>
    </row>
    <row r="123" spans="1:10" ht="18" customHeight="1">
      <c r="A123" s="195" t="s">
        <v>86</v>
      </c>
      <c r="B123" s="47">
        <v>650</v>
      </c>
      <c r="C123" s="142">
        <v>4</v>
      </c>
      <c r="D123" s="143">
        <v>10</v>
      </c>
      <c r="E123" s="144"/>
      <c r="F123" s="145"/>
      <c r="G123" s="133">
        <f aca="true" t="shared" si="13" ref="G123:H127">G124</f>
        <v>500</v>
      </c>
      <c r="H123" s="133">
        <f t="shared" si="13"/>
        <v>500</v>
      </c>
      <c r="I123" s="54"/>
      <c r="J123" s="33"/>
    </row>
    <row r="124" spans="1:10" ht="18" customHeight="1">
      <c r="A124" s="86" t="s">
        <v>82</v>
      </c>
      <c r="B124" s="47">
        <v>650</v>
      </c>
      <c r="C124" s="129">
        <v>4</v>
      </c>
      <c r="D124" s="146">
        <v>10</v>
      </c>
      <c r="E124" s="147">
        <v>4000000000</v>
      </c>
      <c r="F124" s="145"/>
      <c r="G124" s="131">
        <f t="shared" si="13"/>
        <v>500</v>
      </c>
      <c r="H124" s="131">
        <f t="shared" si="13"/>
        <v>500</v>
      </c>
      <c r="I124" s="54"/>
      <c r="J124" s="33"/>
    </row>
    <row r="125" spans="1:10" ht="43.5" customHeight="1">
      <c r="A125" s="98" t="s">
        <v>81</v>
      </c>
      <c r="B125" s="47">
        <v>650</v>
      </c>
      <c r="C125" s="129">
        <v>4</v>
      </c>
      <c r="D125" s="146">
        <v>10</v>
      </c>
      <c r="E125" s="147">
        <v>4010000000</v>
      </c>
      <c r="F125" s="148"/>
      <c r="G125" s="131">
        <f t="shared" si="13"/>
        <v>500</v>
      </c>
      <c r="H125" s="131">
        <f t="shared" si="13"/>
        <v>500</v>
      </c>
      <c r="I125" s="54"/>
      <c r="J125" s="33"/>
    </row>
    <row r="126" spans="1:10" ht="28.5" customHeight="1">
      <c r="A126" s="98" t="s">
        <v>93</v>
      </c>
      <c r="B126" s="47">
        <v>650</v>
      </c>
      <c r="C126" s="129">
        <v>4</v>
      </c>
      <c r="D126" s="146">
        <v>10</v>
      </c>
      <c r="E126" s="147">
        <v>4010002400</v>
      </c>
      <c r="F126" s="148"/>
      <c r="G126" s="131">
        <f t="shared" si="13"/>
        <v>500</v>
      </c>
      <c r="H126" s="131">
        <f t="shared" si="13"/>
        <v>500</v>
      </c>
      <c r="I126" s="33"/>
      <c r="J126" s="33"/>
    </row>
    <row r="127" spans="1:10" ht="39.75" customHeight="1">
      <c r="A127" s="98" t="s">
        <v>125</v>
      </c>
      <c r="B127" s="47">
        <v>650</v>
      </c>
      <c r="C127" s="129">
        <v>4</v>
      </c>
      <c r="D127" s="146">
        <v>10</v>
      </c>
      <c r="E127" s="147">
        <v>4010002400</v>
      </c>
      <c r="F127" s="148">
        <v>200</v>
      </c>
      <c r="G127" s="131">
        <f t="shared" si="13"/>
        <v>500</v>
      </c>
      <c r="H127" s="131">
        <f t="shared" si="13"/>
        <v>500</v>
      </c>
      <c r="I127" s="33"/>
      <c r="J127" s="46"/>
    </row>
    <row r="128" spans="1:10" ht="35.25" customHeight="1">
      <c r="A128" s="98" t="s">
        <v>103</v>
      </c>
      <c r="B128" s="47">
        <v>650</v>
      </c>
      <c r="C128" s="129">
        <v>4</v>
      </c>
      <c r="D128" s="146">
        <v>10</v>
      </c>
      <c r="E128" s="147">
        <v>4010002400</v>
      </c>
      <c r="F128" s="148">
        <v>240</v>
      </c>
      <c r="G128" s="131">
        <v>500</v>
      </c>
      <c r="H128" s="131">
        <v>500</v>
      </c>
      <c r="I128" s="33"/>
      <c r="J128" s="33"/>
    </row>
    <row r="129" spans="1:10" ht="26.25" customHeight="1">
      <c r="A129" s="141" t="s">
        <v>17</v>
      </c>
      <c r="B129" s="47">
        <v>650</v>
      </c>
      <c r="C129" s="142">
        <v>4</v>
      </c>
      <c r="D129" s="143">
        <v>12</v>
      </c>
      <c r="E129" s="144"/>
      <c r="F129" s="145"/>
      <c r="G129" s="133">
        <f>G131</f>
        <v>383</v>
      </c>
      <c r="H129" s="133">
        <f>H131</f>
        <v>383</v>
      </c>
      <c r="I129" s="33"/>
      <c r="J129" s="33"/>
    </row>
    <row r="130" spans="1:10" ht="14.25" customHeight="1">
      <c r="A130" s="86" t="s">
        <v>82</v>
      </c>
      <c r="B130" s="47">
        <v>650</v>
      </c>
      <c r="C130" s="129">
        <v>4</v>
      </c>
      <c r="D130" s="146">
        <v>12</v>
      </c>
      <c r="E130" s="147">
        <v>4000000000</v>
      </c>
      <c r="F130" s="145"/>
      <c r="G130" s="131">
        <f>G131</f>
        <v>383</v>
      </c>
      <c r="H130" s="131">
        <f>H131</f>
        <v>383</v>
      </c>
      <c r="I130" s="33"/>
      <c r="J130" s="33"/>
    </row>
    <row r="131" spans="1:10" ht="12" customHeight="1">
      <c r="A131" s="98" t="s">
        <v>69</v>
      </c>
      <c r="B131" s="47">
        <v>650</v>
      </c>
      <c r="C131" s="129">
        <v>4</v>
      </c>
      <c r="D131" s="146">
        <v>12</v>
      </c>
      <c r="E131" s="147">
        <v>4030000000</v>
      </c>
      <c r="F131" s="145"/>
      <c r="G131" s="131">
        <f>G132</f>
        <v>383</v>
      </c>
      <c r="H131" s="131">
        <f>H132</f>
        <v>383</v>
      </c>
      <c r="I131" s="33"/>
      <c r="J131" s="33"/>
    </row>
    <row r="132" spans="1:10" ht="15" customHeight="1">
      <c r="A132" s="86" t="s">
        <v>152</v>
      </c>
      <c r="B132" s="47">
        <v>650</v>
      </c>
      <c r="C132" s="129">
        <v>4</v>
      </c>
      <c r="D132" s="146">
        <v>12</v>
      </c>
      <c r="E132" s="147">
        <v>4030089182</v>
      </c>
      <c r="F132" s="145"/>
      <c r="G132" s="131">
        <f>G134</f>
        <v>383</v>
      </c>
      <c r="H132" s="131">
        <f>H134</f>
        <v>383</v>
      </c>
      <c r="I132" s="33"/>
      <c r="J132" s="33"/>
    </row>
    <row r="133" spans="1:10" ht="28.5" customHeight="1">
      <c r="A133" s="91" t="s">
        <v>125</v>
      </c>
      <c r="B133" s="47">
        <v>650</v>
      </c>
      <c r="C133" s="129">
        <v>4</v>
      </c>
      <c r="D133" s="146">
        <v>12</v>
      </c>
      <c r="E133" s="147">
        <v>4030089182</v>
      </c>
      <c r="F133" s="148">
        <v>200</v>
      </c>
      <c r="G133" s="131">
        <f>G134</f>
        <v>383</v>
      </c>
      <c r="H133" s="131">
        <f>H134</f>
        <v>383</v>
      </c>
      <c r="I133" s="33"/>
      <c r="J133" s="33"/>
    </row>
    <row r="134" spans="1:10" ht="40.5" customHeight="1">
      <c r="A134" s="91" t="s">
        <v>103</v>
      </c>
      <c r="B134" s="47">
        <v>650</v>
      </c>
      <c r="C134" s="129">
        <v>4</v>
      </c>
      <c r="D134" s="146">
        <v>12</v>
      </c>
      <c r="E134" s="147">
        <v>4030089182</v>
      </c>
      <c r="F134" s="148">
        <v>240</v>
      </c>
      <c r="G134" s="131">
        <v>383</v>
      </c>
      <c r="H134" s="131">
        <v>383</v>
      </c>
      <c r="I134" s="55"/>
      <c r="J134" s="33"/>
    </row>
    <row r="135" spans="1:10" ht="15" customHeight="1">
      <c r="A135" s="141" t="s">
        <v>70</v>
      </c>
      <c r="B135" s="47">
        <v>650</v>
      </c>
      <c r="C135" s="142">
        <v>5</v>
      </c>
      <c r="D135" s="143"/>
      <c r="E135" s="145"/>
      <c r="F135" s="145"/>
      <c r="G135" s="133">
        <f>G136+G142+G152</f>
        <v>16221.9</v>
      </c>
      <c r="H135" s="133">
        <f>H136+H142+H152</f>
        <v>16165.5</v>
      </c>
      <c r="I135" s="54"/>
      <c r="J135" s="33"/>
    </row>
    <row r="136" spans="1:10" ht="19.5" customHeight="1">
      <c r="A136" s="141" t="s">
        <v>43</v>
      </c>
      <c r="B136" s="47">
        <v>650</v>
      </c>
      <c r="C136" s="142">
        <v>5</v>
      </c>
      <c r="D136" s="143">
        <v>1</v>
      </c>
      <c r="E136" s="145"/>
      <c r="F136" s="145"/>
      <c r="G136" s="133">
        <f aca="true" t="shared" si="14" ref="G136:H140">G137</f>
        <v>720.5</v>
      </c>
      <c r="H136" s="133">
        <f t="shared" si="14"/>
        <v>720.5</v>
      </c>
      <c r="I136" s="33"/>
      <c r="J136" s="33"/>
    </row>
    <row r="137" spans="1:10" ht="12.75" customHeight="1">
      <c r="A137" s="86" t="s">
        <v>82</v>
      </c>
      <c r="B137" s="47">
        <v>650</v>
      </c>
      <c r="C137" s="129">
        <v>5</v>
      </c>
      <c r="D137" s="146">
        <v>1</v>
      </c>
      <c r="E137" s="148">
        <v>4000000000</v>
      </c>
      <c r="F137" s="148"/>
      <c r="G137" s="131">
        <f t="shared" si="14"/>
        <v>720.5</v>
      </c>
      <c r="H137" s="131">
        <f t="shared" si="14"/>
        <v>720.5</v>
      </c>
      <c r="I137" s="54"/>
      <c r="J137" s="33"/>
    </row>
    <row r="138" spans="1:10" ht="30.75" customHeight="1">
      <c r="A138" s="91" t="s">
        <v>94</v>
      </c>
      <c r="B138" s="47">
        <v>650</v>
      </c>
      <c r="C138" s="129">
        <v>5</v>
      </c>
      <c r="D138" s="146">
        <v>1</v>
      </c>
      <c r="E138" s="148">
        <v>4060000000</v>
      </c>
      <c r="F138" s="148"/>
      <c r="G138" s="131">
        <f t="shared" si="14"/>
        <v>720.5</v>
      </c>
      <c r="H138" s="131">
        <f t="shared" si="14"/>
        <v>720.5</v>
      </c>
      <c r="I138" s="33"/>
      <c r="J138" s="33"/>
    </row>
    <row r="139" spans="1:10" ht="20.25" customHeight="1">
      <c r="A139" s="91" t="s">
        <v>90</v>
      </c>
      <c r="B139" s="47">
        <v>650</v>
      </c>
      <c r="C139" s="129">
        <v>5</v>
      </c>
      <c r="D139" s="146">
        <v>1</v>
      </c>
      <c r="E139" s="148">
        <v>4060099990</v>
      </c>
      <c r="F139" s="145"/>
      <c r="G139" s="131">
        <f t="shared" si="14"/>
        <v>720.5</v>
      </c>
      <c r="H139" s="131">
        <f t="shared" si="14"/>
        <v>720.5</v>
      </c>
      <c r="I139" s="33"/>
      <c r="J139" s="33"/>
    </row>
    <row r="140" spans="1:10" ht="26.25" customHeight="1">
      <c r="A140" s="91" t="s">
        <v>125</v>
      </c>
      <c r="B140" s="47">
        <v>650</v>
      </c>
      <c r="C140" s="129">
        <v>5</v>
      </c>
      <c r="D140" s="146">
        <v>1</v>
      </c>
      <c r="E140" s="148">
        <v>4060099990</v>
      </c>
      <c r="F140" s="148">
        <v>200</v>
      </c>
      <c r="G140" s="131">
        <f t="shared" si="14"/>
        <v>720.5</v>
      </c>
      <c r="H140" s="131">
        <f t="shared" si="14"/>
        <v>720.5</v>
      </c>
      <c r="I140" s="55"/>
      <c r="J140" s="33"/>
    </row>
    <row r="141" spans="1:10" ht="42" customHeight="1">
      <c r="A141" s="91" t="s">
        <v>103</v>
      </c>
      <c r="B141" s="47">
        <v>650</v>
      </c>
      <c r="C141" s="129">
        <v>5</v>
      </c>
      <c r="D141" s="146">
        <v>1</v>
      </c>
      <c r="E141" s="148">
        <v>4060099990</v>
      </c>
      <c r="F141" s="148">
        <v>240</v>
      </c>
      <c r="G141" s="131">
        <v>720.5</v>
      </c>
      <c r="H141" s="131">
        <v>720.5</v>
      </c>
      <c r="I141" s="55"/>
      <c r="J141" s="33"/>
    </row>
    <row r="142" spans="1:10" ht="21" customHeight="1">
      <c r="A142" s="151" t="s">
        <v>22</v>
      </c>
      <c r="B142" s="47">
        <v>650</v>
      </c>
      <c r="C142" s="142">
        <v>5</v>
      </c>
      <c r="D142" s="143">
        <v>2</v>
      </c>
      <c r="E142" s="145"/>
      <c r="F142" s="145"/>
      <c r="G142" s="133">
        <f>G143</f>
        <v>5704</v>
      </c>
      <c r="H142" s="133">
        <f>H143</f>
        <v>5704</v>
      </c>
      <c r="I142" s="33"/>
      <c r="J142" s="33"/>
    </row>
    <row r="143" spans="1:10" ht="19.5" customHeight="1">
      <c r="A143" s="86" t="s">
        <v>82</v>
      </c>
      <c r="B143" s="47">
        <v>650</v>
      </c>
      <c r="C143" s="129">
        <v>5</v>
      </c>
      <c r="D143" s="146">
        <v>2</v>
      </c>
      <c r="E143" s="148">
        <v>4000000000</v>
      </c>
      <c r="F143" s="148"/>
      <c r="G143" s="131">
        <f>G144</f>
        <v>5704</v>
      </c>
      <c r="H143" s="131">
        <f>H144</f>
        <v>5704</v>
      </c>
      <c r="I143" s="33"/>
      <c r="J143" s="33"/>
    </row>
    <row r="144" spans="1:10" ht="24.75" customHeight="1">
      <c r="A144" s="91" t="s">
        <v>101</v>
      </c>
      <c r="B144" s="47">
        <v>650</v>
      </c>
      <c r="C144" s="129">
        <v>5</v>
      </c>
      <c r="D144" s="146">
        <v>2</v>
      </c>
      <c r="E144" s="148">
        <v>4060000000</v>
      </c>
      <c r="F144" s="148"/>
      <c r="G144" s="131">
        <f>G145+G149</f>
        <v>5704</v>
      </c>
      <c r="H144" s="131">
        <f>H145+H149</f>
        <v>5704</v>
      </c>
      <c r="I144" s="55"/>
      <c r="J144" s="33"/>
    </row>
    <row r="145" spans="1:10" ht="14.25" customHeight="1">
      <c r="A145" s="91" t="s">
        <v>167</v>
      </c>
      <c r="B145" s="47">
        <v>650</v>
      </c>
      <c r="C145" s="129">
        <v>5</v>
      </c>
      <c r="D145" s="146">
        <v>2</v>
      </c>
      <c r="E145" s="148">
        <v>4060061100</v>
      </c>
      <c r="F145" s="148"/>
      <c r="G145" s="131">
        <f aca="true" t="shared" si="15" ref="G145:H147">G146</f>
        <v>5400</v>
      </c>
      <c r="H145" s="131">
        <f t="shared" si="15"/>
        <v>5400</v>
      </c>
      <c r="I145" s="33"/>
      <c r="J145" s="33"/>
    </row>
    <row r="146" spans="1:10" ht="20.25" customHeight="1">
      <c r="A146" s="105" t="s">
        <v>61</v>
      </c>
      <c r="B146" s="47">
        <v>650</v>
      </c>
      <c r="C146" s="129">
        <v>5</v>
      </c>
      <c r="D146" s="146">
        <v>2</v>
      </c>
      <c r="E146" s="148">
        <v>4060061100</v>
      </c>
      <c r="F146" s="148">
        <v>800</v>
      </c>
      <c r="G146" s="131">
        <f t="shared" si="15"/>
        <v>5400</v>
      </c>
      <c r="H146" s="131">
        <f t="shared" si="15"/>
        <v>5400</v>
      </c>
      <c r="I146" s="33"/>
      <c r="J146" s="55"/>
    </row>
    <row r="147" spans="1:10" ht="63" customHeight="1">
      <c r="A147" s="130" t="s">
        <v>136</v>
      </c>
      <c r="B147" s="47">
        <v>650</v>
      </c>
      <c r="C147" s="129">
        <v>5</v>
      </c>
      <c r="D147" s="146">
        <v>2</v>
      </c>
      <c r="E147" s="148">
        <v>4060061100</v>
      </c>
      <c r="F147" s="148">
        <v>810</v>
      </c>
      <c r="G147" s="131">
        <f t="shared" si="15"/>
        <v>5400</v>
      </c>
      <c r="H147" s="131">
        <f t="shared" si="15"/>
        <v>5400</v>
      </c>
      <c r="I147" s="33"/>
      <c r="J147" s="55"/>
    </row>
    <row r="148" spans="1:10" ht="64.5" customHeight="1">
      <c r="A148" s="104" t="s">
        <v>137</v>
      </c>
      <c r="B148" s="47">
        <v>650</v>
      </c>
      <c r="C148" s="129">
        <v>5</v>
      </c>
      <c r="D148" s="146">
        <v>2</v>
      </c>
      <c r="E148" s="148">
        <v>4060061100</v>
      </c>
      <c r="F148" s="148">
        <v>811</v>
      </c>
      <c r="G148" s="131">
        <v>5400</v>
      </c>
      <c r="H148" s="131">
        <v>5400</v>
      </c>
      <c r="I148" s="33"/>
      <c r="J148" s="55"/>
    </row>
    <row r="149" spans="1:10" ht="47.25" customHeight="1">
      <c r="A149" s="91" t="s">
        <v>213</v>
      </c>
      <c r="B149" s="47">
        <v>650</v>
      </c>
      <c r="C149" s="129">
        <v>5</v>
      </c>
      <c r="D149" s="146">
        <v>2</v>
      </c>
      <c r="E149" s="148">
        <v>4060089101</v>
      </c>
      <c r="F149" s="148"/>
      <c r="G149" s="131">
        <f>G150</f>
        <v>304</v>
      </c>
      <c r="H149" s="131">
        <f>H150</f>
        <v>304</v>
      </c>
      <c r="I149" s="33"/>
      <c r="J149" s="55"/>
    </row>
    <row r="150" spans="1:10" ht="28.5" customHeight="1">
      <c r="A150" s="91" t="s">
        <v>125</v>
      </c>
      <c r="B150" s="47">
        <v>650</v>
      </c>
      <c r="C150" s="129">
        <v>5</v>
      </c>
      <c r="D150" s="146">
        <v>2</v>
      </c>
      <c r="E150" s="148">
        <v>4060089101</v>
      </c>
      <c r="F150" s="148">
        <v>200</v>
      </c>
      <c r="G150" s="131">
        <f>G151</f>
        <v>304</v>
      </c>
      <c r="H150" s="131">
        <f>H151</f>
        <v>304</v>
      </c>
      <c r="I150" s="190"/>
      <c r="J150" s="55"/>
    </row>
    <row r="151" spans="1:10" ht="38.25" customHeight="1">
      <c r="A151" s="91" t="s">
        <v>103</v>
      </c>
      <c r="B151" s="47">
        <v>650</v>
      </c>
      <c r="C151" s="129">
        <v>5</v>
      </c>
      <c r="D151" s="146">
        <v>2</v>
      </c>
      <c r="E151" s="148">
        <v>4060089101</v>
      </c>
      <c r="F151" s="148">
        <v>240</v>
      </c>
      <c r="G151" s="131">
        <v>304</v>
      </c>
      <c r="H151" s="131">
        <v>304</v>
      </c>
      <c r="I151" s="133"/>
      <c r="J151" s="55"/>
    </row>
    <row r="152" spans="1:10" ht="15" customHeight="1">
      <c r="A152" s="141" t="s">
        <v>40</v>
      </c>
      <c r="B152" s="47">
        <v>650</v>
      </c>
      <c r="C152" s="142">
        <v>5</v>
      </c>
      <c r="D152" s="143">
        <v>3</v>
      </c>
      <c r="E152" s="145"/>
      <c r="F152" s="145"/>
      <c r="G152" s="133">
        <f>G153</f>
        <v>9797.4</v>
      </c>
      <c r="H152" s="133">
        <f>H153</f>
        <v>9741</v>
      </c>
      <c r="I152" s="131"/>
      <c r="J152" s="55"/>
    </row>
    <row r="153" spans="1:10" ht="15.75" customHeight="1">
      <c r="A153" s="91" t="s">
        <v>68</v>
      </c>
      <c r="B153" s="47">
        <v>650</v>
      </c>
      <c r="C153" s="129">
        <v>5</v>
      </c>
      <c r="D153" s="146">
        <v>3</v>
      </c>
      <c r="E153" s="148">
        <v>4000000000</v>
      </c>
      <c r="F153" s="148"/>
      <c r="G153" s="131">
        <f>G154</f>
        <v>9797.4</v>
      </c>
      <c r="H153" s="131">
        <f>H154+H155</f>
        <v>9741</v>
      </c>
      <c r="I153" s="131"/>
      <c r="J153" s="55"/>
    </row>
    <row r="154" spans="1:10" ht="23.25" customHeight="1">
      <c r="A154" s="91" t="s">
        <v>100</v>
      </c>
      <c r="B154" s="47">
        <v>650</v>
      </c>
      <c r="C154" s="129">
        <v>5</v>
      </c>
      <c r="D154" s="146">
        <v>3</v>
      </c>
      <c r="E154" s="148">
        <v>4060000000</v>
      </c>
      <c r="F154" s="148"/>
      <c r="G154" s="131">
        <f>G158</f>
        <v>9797.4</v>
      </c>
      <c r="H154" s="131">
        <f>H158</f>
        <v>9397</v>
      </c>
      <c r="I154" s="131"/>
      <c r="J154" s="55"/>
    </row>
    <row r="155" spans="1:10" ht="35.25" customHeight="1">
      <c r="A155" s="91" t="s">
        <v>202</v>
      </c>
      <c r="B155" s="47"/>
      <c r="C155" s="129">
        <v>5</v>
      </c>
      <c r="D155" s="146">
        <v>3</v>
      </c>
      <c r="E155" s="148">
        <v>4060089106</v>
      </c>
      <c r="F155" s="148"/>
      <c r="G155" s="131">
        <v>344</v>
      </c>
      <c r="H155" s="131">
        <v>344</v>
      </c>
      <c r="I155" s="131"/>
      <c r="J155" s="55"/>
    </row>
    <row r="156" spans="1:10" ht="35.25" customHeight="1">
      <c r="A156" s="91" t="s">
        <v>125</v>
      </c>
      <c r="B156" s="47"/>
      <c r="C156" s="129">
        <v>5</v>
      </c>
      <c r="D156" s="146">
        <v>3</v>
      </c>
      <c r="E156" s="148">
        <v>4060089106</v>
      </c>
      <c r="F156" s="148">
        <v>200</v>
      </c>
      <c r="G156" s="131">
        <v>344</v>
      </c>
      <c r="H156" s="131">
        <v>344</v>
      </c>
      <c r="I156" s="131"/>
      <c r="J156" s="55"/>
    </row>
    <row r="157" spans="1:10" ht="40.5" customHeight="1">
      <c r="A157" s="91" t="s">
        <v>103</v>
      </c>
      <c r="B157" s="47"/>
      <c r="C157" s="129">
        <v>5</v>
      </c>
      <c r="D157" s="146">
        <v>3</v>
      </c>
      <c r="E157" s="148">
        <v>4060089106</v>
      </c>
      <c r="F157" s="148">
        <v>240</v>
      </c>
      <c r="G157" s="131">
        <v>344</v>
      </c>
      <c r="H157" s="131">
        <v>344</v>
      </c>
      <c r="I157" s="131"/>
      <c r="J157" s="55"/>
    </row>
    <row r="158" spans="1:10" ht="22.5" customHeight="1">
      <c r="A158" s="91" t="s">
        <v>95</v>
      </c>
      <c r="B158" s="47">
        <v>650</v>
      </c>
      <c r="C158" s="129">
        <v>5</v>
      </c>
      <c r="D158" s="146">
        <v>3</v>
      </c>
      <c r="E158" s="148">
        <v>4060099990</v>
      </c>
      <c r="F158" s="148"/>
      <c r="G158" s="131">
        <f>G159</f>
        <v>9797.4</v>
      </c>
      <c r="H158" s="131">
        <f>H159</f>
        <v>9397</v>
      </c>
      <c r="I158" s="55"/>
      <c r="J158" s="42"/>
    </row>
    <row r="159" spans="1:10" ht="30" customHeight="1">
      <c r="A159" s="91" t="s">
        <v>125</v>
      </c>
      <c r="B159" s="47">
        <v>650</v>
      </c>
      <c r="C159" s="129">
        <v>5</v>
      </c>
      <c r="D159" s="146">
        <v>3</v>
      </c>
      <c r="E159" s="148">
        <v>4060099990</v>
      </c>
      <c r="F159" s="148">
        <v>200</v>
      </c>
      <c r="G159" s="131">
        <f>G160</f>
        <v>9797.4</v>
      </c>
      <c r="H159" s="131">
        <f>H160</f>
        <v>9397</v>
      </c>
      <c r="I159" s="33"/>
      <c r="J159" s="42"/>
    </row>
    <row r="160" spans="1:10" ht="41.25" customHeight="1">
      <c r="A160" s="91" t="s">
        <v>103</v>
      </c>
      <c r="B160" s="47">
        <v>650</v>
      </c>
      <c r="C160" s="129">
        <v>5</v>
      </c>
      <c r="D160" s="146">
        <v>3</v>
      </c>
      <c r="E160" s="148">
        <v>4060099990</v>
      </c>
      <c r="F160" s="148">
        <v>240</v>
      </c>
      <c r="G160" s="131">
        <v>9797.4</v>
      </c>
      <c r="H160" s="131">
        <v>9397</v>
      </c>
      <c r="I160" s="33"/>
      <c r="J160" s="42"/>
    </row>
    <row r="161" spans="1:10" ht="21.75" customHeight="1">
      <c r="A161" s="151" t="s">
        <v>123</v>
      </c>
      <c r="B161" s="47">
        <v>650</v>
      </c>
      <c r="C161" s="142">
        <v>8</v>
      </c>
      <c r="D161" s="146"/>
      <c r="E161" s="148"/>
      <c r="F161" s="148"/>
      <c r="G161" s="133">
        <f>G162+G175</f>
        <v>16369</v>
      </c>
      <c r="H161" s="133">
        <f>H162+H175</f>
        <v>16369</v>
      </c>
      <c r="I161" s="54">
        <f aca="true" t="shared" si="16" ref="I161:I166">I162</f>
        <v>26.5</v>
      </c>
      <c r="J161" s="54"/>
    </row>
    <row r="162" spans="1:10" ht="18" customHeight="1">
      <c r="A162" s="151" t="s">
        <v>23</v>
      </c>
      <c r="B162" s="47">
        <v>650</v>
      </c>
      <c r="C162" s="196">
        <v>8</v>
      </c>
      <c r="D162" s="197">
        <v>1</v>
      </c>
      <c r="E162" s="198"/>
      <c r="F162" s="145"/>
      <c r="G162" s="133">
        <f>G163</f>
        <v>15639</v>
      </c>
      <c r="H162" s="133">
        <f>H163</f>
        <v>15639</v>
      </c>
      <c r="I162" s="33">
        <f t="shared" si="16"/>
        <v>26.5</v>
      </c>
      <c r="J162" s="33"/>
    </row>
    <row r="163" spans="1:10" ht="18.75" customHeight="1">
      <c r="A163" s="86" t="s">
        <v>82</v>
      </c>
      <c r="B163" s="47">
        <v>650</v>
      </c>
      <c r="C163" s="152">
        <v>8</v>
      </c>
      <c r="D163" s="153">
        <v>1</v>
      </c>
      <c r="E163" s="87" t="s">
        <v>142</v>
      </c>
      <c r="F163" s="148"/>
      <c r="G163" s="131">
        <f>G164</f>
        <v>15639</v>
      </c>
      <c r="H163" s="131">
        <f>H164</f>
        <v>15639</v>
      </c>
      <c r="I163" s="33">
        <f t="shared" si="16"/>
        <v>26.5</v>
      </c>
      <c r="J163" s="33"/>
    </row>
    <row r="164" spans="1:10" ht="18.75" customHeight="1">
      <c r="A164" s="91" t="s">
        <v>96</v>
      </c>
      <c r="B164" s="47">
        <v>650</v>
      </c>
      <c r="C164" s="152">
        <v>8</v>
      </c>
      <c r="D164" s="153">
        <v>1</v>
      </c>
      <c r="E164" s="148">
        <v>4070000000</v>
      </c>
      <c r="F164" s="148"/>
      <c r="G164" s="131">
        <f>G165+G168+G172</f>
        <v>15639</v>
      </c>
      <c r="H164" s="131">
        <f>H165+H168+H172</f>
        <v>15639</v>
      </c>
      <c r="I164" s="33">
        <f t="shared" si="16"/>
        <v>26.5</v>
      </c>
      <c r="J164" s="33"/>
    </row>
    <row r="165" spans="1:10" ht="38.25">
      <c r="A165" s="100" t="s">
        <v>154</v>
      </c>
      <c r="B165" s="47">
        <v>650</v>
      </c>
      <c r="C165" s="152">
        <v>8</v>
      </c>
      <c r="D165" s="153">
        <v>1</v>
      </c>
      <c r="E165" s="148">
        <v>4070082520</v>
      </c>
      <c r="F165" s="102"/>
      <c r="G165" s="131">
        <f>G166</f>
        <v>26.5</v>
      </c>
      <c r="H165" s="131">
        <f>H166</f>
        <v>26.5</v>
      </c>
      <c r="I165" s="131">
        <f t="shared" si="16"/>
        <v>26.5</v>
      </c>
      <c r="J165" s="131"/>
    </row>
    <row r="166" spans="1:10" ht="12" customHeight="1">
      <c r="A166" s="91" t="s">
        <v>125</v>
      </c>
      <c r="B166" s="47">
        <v>650</v>
      </c>
      <c r="C166" s="152">
        <v>8</v>
      </c>
      <c r="D166" s="153">
        <v>1</v>
      </c>
      <c r="E166" s="148">
        <v>4070082520</v>
      </c>
      <c r="F166" s="149">
        <v>200</v>
      </c>
      <c r="G166" s="131">
        <f>G167</f>
        <v>26.5</v>
      </c>
      <c r="H166" s="131">
        <f>H167</f>
        <v>26.5</v>
      </c>
      <c r="I166" s="131">
        <f t="shared" si="16"/>
        <v>26.5</v>
      </c>
      <c r="J166" s="131"/>
    </row>
    <row r="167" spans="1:10" ht="41.25" customHeight="1">
      <c r="A167" s="91" t="s">
        <v>103</v>
      </c>
      <c r="B167" s="47">
        <v>650</v>
      </c>
      <c r="C167" s="152">
        <v>8</v>
      </c>
      <c r="D167" s="153">
        <v>1</v>
      </c>
      <c r="E167" s="148">
        <v>4070082520</v>
      </c>
      <c r="F167" s="149">
        <v>240</v>
      </c>
      <c r="G167" s="131">
        <v>26.5</v>
      </c>
      <c r="H167" s="131">
        <v>26.5</v>
      </c>
      <c r="I167" s="131">
        <v>26.5</v>
      </c>
      <c r="J167" s="131"/>
    </row>
    <row r="168" spans="1:10" ht="29.25" customHeight="1">
      <c r="A168" s="91" t="s">
        <v>97</v>
      </c>
      <c r="B168" s="47">
        <v>650</v>
      </c>
      <c r="C168" s="129">
        <v>8</v>
      </c>
      <c r="D168" s="146">
        <v>1</v>
      </c>
      <c r="E168" s="148">
        <v>4070000590</v>
      </c>
      <c r="F168" s="148"/>
      <c r="G168" s="131">
        <f aca="true" t="shared" si="17" ref="G168:H170">G169</f>
        <v>15461.5</v>
      </c>
      <c r="H168" s="131">
        <f t="shared" si="17"/>
        <v>15461.5</v>
      </c>
      <c r="I168" s="33"/>
      <c r="J168" s="33"/>
    </row>
    <row r="169" spans="1:10" ht="36" customHeight="1">
      <c r="A169" s="91" t="s">
        <v>133</v>
      </c>
      <c r="B169" s="47">
        <v>650</v>
      </c>
      <c r="C169" s="129">
        <v>8</v>
      </c>
      <c r="D169" s="146">
        <v>1</v>
      </c>
      <c r="E169" s="148">
        <v>4070000590</v>
      </c>
      <c r="F169" s="148">
        <v>600</v>
      </c>
      <c r="G169" s="131">
        <f t="shared" si="17"/>
        <v>15461.5</v>
      </c>
      <c r="H169" s="131">
        <f t="shared" si="17"/>
        <v>15461.5</v>
      </c>
      <c r="I169" s="33"/>
      <c r="J169" s="103"/>
    </row>
    <row r="170" spans="1:10" ht="18" customHeight="1">
      <c r="A170" s="91" t="s">
        <v>134</v>
      </c>
      <c r="B170" s="47">
        <v>650</v>
      </c>
      <c r="C170" s="129">
        <v>8</v>
      </c>
      <c r="D170" s="146">
        <v>1</v>
      </c>
      <c r="E170" s="148">
        <v>4070000590</v>
      </c>
      <c r="F170" s="148">
        <v>610</v>
      </c>
      <c r="G170" s="131">
        <f t="shared" si="17"/>
        <v>15461.5</v>
      </c>
      <c r="H170" s="131">
        <f t="shared" si="17"/>
        <v>15461.5</v>
      </c>
      <c r="I170" s="54"/>
      <c r="J170" s="123"/>
    </row>
    <row r="171" spans="1:10" ht="63.75">
      <c r="A171" s="91" t="s">
        <v>135</v>
      </c>
      <c r="B171" s="200"/>
      <c r="C171" s="129">
        <v>8</v>
      </c>
      <c r="D171" s="146">
        <v>1</v>
      </c>
      <c r="E171" s="148">
        <v>4070000590</v>
      </c>
      <c r="F171" s="148">
        <v>611</v>
      </c>
      <c r="G171" s="131">
        <v>15461.5</v>
      </c>
      <c r="H171" s="131">
        <v>15461.5</v>
      </c>
      <c r="I171" s="200"/>
      <c r="J171" s="200"/>
    </row>
    <row r="172" spans="1:10" ht="25.5">
      <c r="A172" s="91" t="s">
        <v>98</v>
      </c>
      <c r="B172" s="200"/>
      <c r="C172" s="129">
        <v>8</v>
      </c>
      <c r="D172" s="146">
        <v>1</v>
      </c>
      <c r="E172" s="148">
        <v>4070020700</v>
      </c>
      <c r="F172" s="148"/>
      <c r="G172" s="131">
        <f>G173</f>
        <v>151</v>
      </c>
      <c r="H172" s="131">
        <f>H173</f>
        <v>151</v>
      </c>
      <c r="I172" s="200"/>
      <c r="J172" s="200"/>
    </row>
    <row r="173" spans="1:10" ht="30.75" customHeight="1">
      <c r="A173" s="91" t="s">
        <v>125</v>
      </c>
      <c r="B173" s="200"/>
      <c r="C173" s="129">
        <v>8</v>
      </c>
      <c r="D173" s="146">
        <v>1</v>
      </c>
      <c r="E173" s="148">
        <v>4070020700</v>
      </c>
      <c r="F173" s="148">
        <v>200</v>
      </c>
      <c r="G173" s="131">
        <f>G174</f>
        <v>151</v>
      </c>
      <c r="H173" s="131">
        <f>H174</f>
        <v>151</v>
      </c>
      <c r="I173" s="200"/>
      <c r="J173" s="200"/>
    </row>
    <row r="174" spans="1:10" ht="38.25">
      <c r="A174" s="91" t="s">
        <v>103</v>
      </c>
      <c r="B174" s="200"/>
      <c r="C174" s="129">
        <v>8</v>
      </c>
      <c r="D174" s="146">
        <v>1</v>
      </c>
      <c r="E174" s="148">
        <v>4070020700</v>
      </c>
      <c r="F174" s="148">
        <v>240</v>
      </c>
      <c r="G174" s="131">
        <v>151</v>
      </c>
      <c r="H174" s="131">
        <v>151</v>
      </c>
      <c r="I174" s="200"/>
      <c r="J174" s="200"/>
    </row>
    <row r="175" spans="1:10" ht="25.5">
      <c r="A175" s="141" t="s">
        <v>181</v>
      </c>
      <c r="B175" s="200"/>
      <c r="C175" s="143">
        <v>8</v>
      </c>
      <c r="D175" s="143">
        <v>4</v>
      </c>
      <c r="E175" s="145"/>
      <c r="F175" s="145"/>
      <c r="G175" s="133">
        <f aca="true" t="shared" si="18" ref="G175:H179">G176</f>
        <v>730</v>
      </c>
      <c r="H175" s="133">
        <f t="shared" si="18"/>
        <v>730</v>
      </c>
      <c r="I175" s="200"/>
      <c r="J175" s="200"/>
    </row>
    <row r="176" spans="1:10" ht="25.5">
      <c r="A176" s="91" t="s">
        <v>96</v>
      </c>
      <c r="B176" s="200"/>
      <c r="C176" s="146">
        <v>8</v>
      </c>
      <c r="D176" s="146">
        <v>4</v>
      </c>
      <c r="E176" s="148">
        <v>4070000000</v>
      </c>
      <c r="F176" s="148"/>
      <c r="G176" s="131">
        <f t="shared" si="18"/>
        <v>730</v>
      </c>
      <c r="H176" s="131">
        <f t="shared" si="18"/>
        <v>730</v>
      </c>
      <c r="I176" s="200"/>
      <c r="J176" s="200"/>
    </row>
    <row r="177" spans="1:10" ht="38.25">
      <c r="A177" s="91" t="s">
        <v>212</v>
      </c>
      <c r="B177" s="200"/>
      <c r="C177" s="146">
        <v>8</v>
      </c>
      <c r="D177" s="146">
        <v>4</v>
      </c>
      <c r="E177" s="148">
        <v>4070089031</v>
      </c>
      <c r="F177" s="148"/>
      <c r="G177" s="131">
        <f t="shared" si="18"/>
        <v>730</v>
      </c>
      <c r="H177" s="131">
        <f t="shared" si="18"/>
        <v>730</v>
      </c>
      <c r="I177" s="200"/>
      <c r="J177" s="200"/>
    </row>
    <row r="178" spans="1:10" ht="12.75">
      <c r="A178" s="91" t="s">
        <v>182</v>
      </c>
      <c r="B178" s="200"/>
      <c r="C178" s="146">
        <v>8</v>
      </c>
      <c r="D178" s="146">
        <v>4</v>
      </c>
      <c r="E178" s="148">
        <v>4070089031</v>
      </c>
      <c r="F178" s="148"/>
      <c r="G178" s="131">
        <f t="shared" si="18"/>
        <v>730</v>
      </c>
      <c r="H178" s="131">
        <f t="shared" si="18"/>
        <v>730</v>
      </c>
      <c r="I178" s="200"/>
      <c r="J178" s="200"/>
    </row>
    <row r="179" spans="1:10" ht="38.25">
      <c r="A179" s="91" t="s">
        <v>133</v>
      </c>
      <c r="B179" s="200"/>
      <c r="C179" s="146">
        <v>8</v>
      </c>
      <c r="D179" s="146">
        <v>4</v>
      </c>
      <c r="E179" s="148">
        <v>4070089031</v>
      </c>
      <c r="F179" s="148">
        <v>600</v>
      </c>
      <c r="G179" s="131">
        <f t="shared" si="18"/>
        <v>730</v>
      </c>
      <c r="H179" s="131">
        <f t="shared" si="18"/>
        <v>730</v>
      </c>
      <c r="I179" s="200"/>
      <c r="J179" s="200"/>
    </row>
    <row r="180" spans="1:10" ht="63.75">
      <c r="A180" s="91" t="s">
        <v>183</v>
      </c>
      <c r="B180" s="200"/>
      <c r="C180" s="146">
        <v>8</v>
      </c>
      <c r="D180" s="146">
        <v>4</v>
      </c>
      <c r="E180" s="148">
        <v>4070089031</v>
      </c>
      <c r="F180" s="148">
        <v>630</v>
      </c>
      <c r="G180" s="131">
        <v>730</v>
      </c>
      <c r="H180" s="131">
        <v>730</v>
      </c>
      <c r="I180" s="200"/>
      <c r="J180" s="200"/>
    </row>
    <row r="181" spans="1:10" ht="12.75">
      <c r="A181" s="151" t="s">
        <v>29</v>
      </c>
      <c r="B181" s="200"/>
      <c r="C181" s="142">
        <v>11</v>
      </c>
      <c r="D181" s="143"/>
      <c r="E181" s="154"/>
      <c r="F181" s="148"/>
      <c r="G181" s="133">
        <f>G182</f>
        <v>122</v>
      </c>
      <c r="H181" s="133">
        <f>H182</f>
        <v>122</v>
      </c>
      <c r="I181" s="200"/>
      <c r="J181" s="200"/>
    </row>
    <row r="182" spans="1:10" ht="12.75">
      <c r="A182" s="71" t="s">
        <v>55</v>
      </c>
      <c r="B182" s="200"/>
      <c r="C182" s="129">
        <v>11</v>
      </c>
      <c r="D182" s="146">
        <v>1</v>
      </c>
      <c r="E182" s="148"/>
      <c r="F182" s="148"/>
      <c r="G182" s="131">
        <f>G183</f>
        <v>122</v>
      </c>
      <c r="H182" s="131">
        <f>H183</f>
        <v>122</v>
      </c>
      <c r="I182" s="200"/>
      <c r="J182" s="200"/>
    </row>
    <row r="183" spans="1:10" ht="12.75">
      <c r="A183" s="91" t="s">
        <v>126</v>
      </c>
      <c r="B183" s="200"/>
      <c r="C183" s="129">
        <v>11</v>
      </c>
      <c r="D183" s="146">
        <v>1</v>
      </c>
      <c r="E183" s="148">
        <v>4100000000</v>
      </c>
      <c r="F183" s="148"/>
      <c r="G183" s="131">
        <f>G185</f>
        <v>122</v>
      </c>
      <c r="H183" s="131">
        <f>H185</f>
        <v>122</v>
      </c>
      <c r="I183" s="200"/>
      <c r="J183" s="200"/>
    </row>
    <row r="184" spans="1:10" ht="38.25">
      <c r="A184" s="91" t="s">
        <v>127</v>
      </c>
      <c r="B184" s="200"/>
      <c r="C184" s="129">
        <v>11</v>
      </c>
      <c r="D184" s="146">
        <v>1</v>
      </c>
      <c r="E184" s="148">
        <v>4100020800</v>
      </c>
      <c r="F184" s="148"/>
      <c r="G184" s="131">
        <f>G185</f>
        <v>122</v>
      </c>
      <c r="H184" s="131">
        <f>H185</f>
        <v>122</v>
      </c>
      <c r="I184" s="200"/>
      <c r="J184" s="200"/>
    </row>
    <row r="185" spans="1:10" ht="28.5" customHeight="1">
      <c r="A185" s="91" t="s">
        <v>125</v>
      </c>
      <c r="B185" s="200"/>
      <c r="C185" s="129">
        <v>11</v>
      </c>
      <c r="D185" s="146">
        <v>1</v>
      </c>
      <c r="E185" s="148">
        <v>4100020800</v>
      </c>
      <c r="F185" s="148">
        <v>200</v>
      </c>
      <c r="G185" s="131">
        <f>G186</f>
        <v>122</v>
      </c>
      <c r="H185" s="131">
        <f>H186</f>
        <v>122</v>
      </c>
      <c r="I185" s="200"/>
      <c r="J185" s="200"/>
    </row>
    <row r="186" spans="1:10" ht="38.25">
      <c r="A186" s="91" t="s">
        <v>103</v>
      </c>
      <c r="B186" s="200"/>
      <c r="C186" s="129">
        <v>11</v>
      </c>
      <c r="D186" s="146">
        <v>1</v>
      </c>
      <c r="E186" s="148">
        <v>4100020800</v>
      </c>
      <c r="F186" s="148">
        <v>240</v>
      </c>
      <c r="G186" s="131">
        <v>122</v>
      </c>
      <c r="H186" s="131">
        <v>122</v>
      </c>
      <c r="I186" s="200"/>
      <c r="J186" s="200"/>
    </row>
    <row r="187" spans="1:10" ht="12.75">
      <c r="A187" s="151" t="s">
        <v>72</v>
      </c>
      <c r="B187" s="200"/>
      <c r="C187" s="195"/>
      <c r="D187" s="195"/>
      <c r="E187" s="195"/>
      <c r="F187" s="195"/>
      <c r="G187" s="119">
        <f>G18+G60+G69+G99+G135+G161+G181</f>
        <v>81821</v>
      </c>
      <c r="H187" s="119">
        <f>H18+H60+H69+H99+H135+H161+H181</f>
        <v>81821</v>
      </c>
      <c r="I187" s="201">
        <f>I60+I69+I161</f>
        <v>893.6</v>
      </c>
      <c r="J187" s="201">
        <f>J60+J69+J161</f>
        <v>813.6</v>
      </c>
    </row>
  </sheetData>
  <sheetProtection/>
  <mergeCells count="7">
    <mergeCell ref="A8:I8"/>
    <mergeCell ref="A6:I6"/>
    <mergeCell ref="A7:I7"/>
    <mergeCell ref="I1:J1"/>
    <mergeCell ref="C2:J2"/>
    <mergeCell ref="E3:J3"/>
    <mergeCell ref="F4:J4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2021-12-22T11:21:51Z</cp:lastPrinted>
  <dcterms:created xsi:type="dcterms:W3CDTF">2007-10-01T08:39:13Z</dcterms:created>
  <dcterms:modified xsi:type="dcterms:W3CDTF">2021-12-23T09:41:31Z</dcterms:modified>
  <cp:category/>
  <cp:version/>
  <cp:contentType/>
  <cp:contentStatus/>
</cp:coreProperties>
</file>